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definedNames>
    <definedName name="k">Sheet1!$B$8</definedName>
    <definedName name="level">Sheet1!$B$7</definedName>
    <definedName name="mean_y">Sheet1!$F$17</definedName>
    <definedName name="n">Sheet1!$B$9</definedName>
    <definedName name="q_0">Sheet1!$B$19</definedName>
    <definedName name="q_A">Sheet1!$C$19</definedName>
    <definedName name="q_AB">Sheet1!$E$19</definedName>
    <definedName name="q_B">Sheet1!$D$19</definedName>
    <definedName name="ssa">Sheet1!$C$30</definedName>
    <definedName name="ssab">Sheet1!$C$32</definedName>
    <definedName name="ssb">Sheet1!$C$31</definedName>
    <definedName name="sst">Sheet1!$C$29</definedName>
    <definedName name="y">Sheet1!$F$12:$F$15</definedName>
  </definedNames>
  <calcPr calcId="152511"/>
</workbook>
</file>

<file path=xl/calcChain.xml><?xml version="1.0" encoding="utf-8"?>
<calcChain xmlns="http://schemas.openxmlformats.org/spreadsheetml/2006/main">
  <c r="B18" i="1" l="1" a="1"/>
  <c r="B18" i="1" s="1"/>
  <c r="B9" i="1" l="1"/>
  <c r="F16" i="1"/>
  <c r="C18" i="1" a="1"/>
  <c r="C18" i="1" s="1"/>
  <c r="D18" i="1" a="1"/>
  <c r="D18" i="1" s="1"/>
  <c r="E13" i="1"/>
  <c r="E14" i="1"/>
  <c r="E15" i="1"/>
  <c r="E12" i="1"/>
  <c r="E18" i="1" s="1" a="1"/>
  <c r="E18" i="1" s="1"/>
  <c r="E19" i="1" l="1"/>
  <c r="M21" i="1" s="1"/>
  <c r="C19" i="1"/>
  <c r="E21" i="1" s="1"/>
  <c r="B19" i="1"/>
  <c r="C21" i="1" s="1"/>
  <c r="D19" i="1"/>
  <c r="I21" i="1" s="1"/>
  <c r="F17" i="1"/>
  <c r="G14" i="1" s="1"/>
  <c r="H14" i="1" s="1"/>
  <c r="G13" i="1"/>
  <c r="H13" i="1" s="1"/>
  <c r="G15" i="1" l="1"/>
  <c r="H15" i="1" s="1"/>
  <c r="G12" i="1"/>
  <c r="H12" i="1" s="1"/>
  <c r="B24" i="1" a="1"/>
  <c r="B24" i="1" s="1"/>
  <c r="H16" i="1" l="1"/>
  <c r="C29" i="1" s="1"/>
  <c r="B26" i="1"/>
  <c r="C31" i="1" s="1"/>
  <c r="D26" i="1" s="1"/>
  <c r="B27" i="1"/>
  <c r="C32" i="1" s="1"/>
  <c r="D27" i="1" s="1"/>
  <c r="B25" i="1"/>
  <c r="C30" i="1" s="1"/>
  <c r="D25" i="1" s="1"/>
</calcChain>
</file>

<file path=xl/sharedStrings.xml><?xml version="1.0" encoding="utf-8"?>
<sst xmlns="http://schemas.openxmlformats.org/spreadsheetml/2006/main" count="44" uniqueCount="40">
  <si>
    <t>I</t>
  </si>
  <si>
    <t>A</t>
  </si>
  <si>
    <t>B</t>
  </si>
  <si>
    <t>AB</t>
  </si>
  <si>
    <t>A =</t>
  </si>
  <si>
    <t xml:space="preserve">B = </t>
  </si>
  <si>
    <t>64 nodes</t>
  </si>
  <si>
    <t>no dynamic load management</t>
  </si>
  <si>
    <t>dynamic load management</t>
  </si>
  <si>
    <t>sum</t>
  </si>
  <si>
    <t>y</t>
  </si>
  <si>
    <t>dproduct</t>
  </si>
  <si>
    <t xml:space="preserve">n = </t>
  </si>
  <si>
    <r>
      <t>y = q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+ q</t>
    </r>
    <r>
      <rPr>
        <vertAlign val="subscript"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AB</t>
    </r>
  </si>
  <si>
    <t xml:space="preserve">y =  </t>
  </si>
  <si>
    <t>run time</t>
  </si>
  <si>
    <t>runt ime =</t>
  </si>
  <si>
    <t>+</t>
  </si>
  <si>
    <t>8 nodes</t>
  </si>
  <si>
    <t>load management</t>
  </si>
  <si>
    <t>8/64 nodes</t>
  </si>
  <si>
    <t>dot_product(columni, y) = mmult(transpose(column_i), y), use ctrl-shift return</t>
  </si>
  <si>
    <t>dprod/n</t>
  </si>
  <si>
    <t>e</t>
  </si>
  <si>
    <r>
      <t>e</t>
    </r>
    <r>
      <rPr>
        <vertAlign val="superscript"/>
        <sz val="11"/>
        <color theme="1"/>
        <rFont val="Calibri"/>
        <family val="2"/>
        <scheme val="minor"/>
      </rPr>
      <t>2</t>
    </r>
  </si>
  <si>
    <t>average</t>
  </si>
  <si>
    <t>fractions of variations explained</t>
  </si>
  <si>
    <t>ssa/sst</t>
  </si>
  <si>
    <t>ssb/sst</t>
  </si>
  <si>
    <t>ssab/sst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</si>
  <si>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</si>
  <si>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A</t>
    </r>
  </si>
  <si>
    <r>
      <t>q</t>
    </r>
    <r>
      <rPr>
        <vertAlign val="subscript"/>
        <sz val="11"/>
        <color theme="1"/>
        <rFont val="Calibri"/>
        <family val="2"/>
        <scheme val="minor"/>
      </rPr>
      <t>B</t>
    </r>
  </si>
  <si>
    <r>
      <t>q</t>
    </r>
    <r>
      <rPr>
        <vertAlign val="subscript"/>
        <sz val="11"/>
        <color theme="1"/>
        <rFont val="Calibri"/>
        <family val="2"/>
        <scheme val="minor"/>
      </rPr>
      <t>AB</t>
    </r>
  </si>
  <si>
    <r>
      <t>SSA = n*q</t>
    </r>
    <r>
      <rPr>
        <vertAlign val="subscript"/>
        <sz val="11"/>
        <color theme="1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</si>
  <si>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t>SSB = n*q</t>
    </r>
    <r>
      <rPr>
        <vertAlign val="subscript"/>
        <sz val="11"/>
        <color theme="1"/>
        <rFont val="Calibri"/>
        <family val="2"/>
        <scheme val="minor"/>
      </rPr>
      <t>B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</t>
    </r>
  </si>
  <si>
    <r>
      <t>SSAB = n*q</t>
    </r>
    <r>
      <rPr>
        <vertAlign val="subscript"/>
        <sz val="11"/>
        <color theme="1"/>
        <rFont val="Calibri"/>
        <family val="2"/>
        <scheme val="minor"/>
      </rPr>
      <t>AB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</si>
  <si>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t>SST = sum(e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</t>
    </r>
  </si>
  <si>
    <t>k = factors</t>
  </si>
  <si>
    <t>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</si>
</sst>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K12" sqref="K12"/>
    </sheetView>
  </sheetViews>
  <sheetFormatPr defaultRowHeight="14.5" x14ac:dyDescent="0.35"/>
  <sheetData>
    <row r="1" spans="1:8" ht="16.5" x14ac:dyDescent="0.45">
      <c r="A1" t="s">
        <v>13</v>
      </c>
    </row>
    <row r="2" spans="1:8" x14ac:dyDescent="0.35">
      <c r="A2" t="s">
        <v>14</v>
      </c>
      <c r="B2" t="s">
        <v>15</v>
      </c>
    </row>
    <row r="3" spans="1:8" x14ac:dyDescent="0.35">
      <c r="A3" t="s">
        <v>4</v>
      </c>
      <c r="B3">
        <v>-1</v>
      </c>
      <c r="C3" t="s">
        <v>18</v>
      </c>
    </row>
    <row r="4" spans="1:8" x14ac:dyDescent="0.35">
      <c r="B4">
        <v>1</v>
      </c>
      <c r="C4" t="s">
        <v>6</v>
      </c>
    </row>
    <row r="5" spans="1:8" x14ac:dyDescent="0.35">
      <c r="A5" t="s">
        <v>5</v>
      </c>
      <c r="B5">
        <v>-1</v>
      </c>
      <c r="C5" t="s">
        <v>7</v>
      </c>
    </row>
    <row r="6" spans="1:8" x14ac:dyDescent="0.35">
      <c r="B6">
        <v>1</v>
      </c>
      <c r="C6" t="s">
        <v>8</v>
      </c>
    </row>
    <row r="7" spans="1:8" x14ac:dyDescent="0.35">
      <c r="A7" t="s">
        <v>39</v>
      </c>
      <c r="B7">
        <v>2</v>
      </c>
    </row>
    <row r="8" spans="1:8" x14ac:dyDescent="0.35">
      <c r="A8" t="s">
        <v>38</v>
      </c>
      <c r="B8">
        <v>2</v>
      </c>
    </row>
    <row r="9" spans="1:8" x14ac:dyDescent="0.35">
      <c r="A9" t="s">
        <v>12</v>
      </c>
      <c r="B9">
        <f>level^k</f>
        <v>4</v>
      </c>
    </row>
    <row r="11" spans="1:8" ht="16.5" x14ac:dyDescent="0.35">
      <c r="B11" t="s">
        <v>0</v>
      </c>
      <c r="C11" t="s">
        <v>1</v>
      </c>
      <c r="D11" t="s">
        <v>2</v>
      </c>
      <c r="E11" t="s">
        <v>3</v>
      </c>
      <c r="F11" t="s">
        <v>10</v>
      </c>
      <c r="G11" t="s">
        <v>23</v>
      </c>
      <c r="H11" t="s">
        <v>24</v>
      </c>
    </row>
    <row r="12" spans="1:8" x14ac:dyDescent="0.35">
      <c r="B12">
        <v>1</v>
      </c>
      <c r="C12">
        <v>-1</v>
      </c>
      <c r="D12">
        <v>-1</v>
      </c>
      <c r="E12">
        <f>C12*D12</f>
        <v>1</v>
      </c>
      <c r="F12">
        <v>820</v>
      </c>
      <c r="G12">
        <f>F12-mean_y</f>
        <v>317.5</v>
      </c>
      <c r="H12">
        <f>G12^2</f>
        <v>100806.25</v>
      </c>
    </row>
    <row r="13" spans="1:8" x14ac:dyDescent="0.35">
      <c r="B13">
        <v>1</v>
      </c>
      <c r="C13">
        <v>1</v>
      </c>
      <c r="D13">
        <v>-1</v>
      </c>
      <c r="E13">
        <f t="shared" ref="E13:E15" si="0">C13*D13</f>
        <v>-1</v>
      </c>
      <c r="F13">
        <v>217</v>
      </c>
      <c r="G13">
        <f>F13-mean_y</f>
        <v>-285.5</v>
      </c>
      <c r="H13">
        <f t="shared" ref="H13:H15" si="1">G13^2</f>
        <v>81510.25</v>
      </c>
    </row>
    <row r="14" spans="1:8" x14ac:dyDescent="0.35">
      <c r="B14">
        <v>1</v>
      </c>
      <c r="C14">
        <v>-1</v>
      </c>
      <c r="D14">
        <v>1</v>
      </c>
      <c r="E14">
        <f t="shared" si="0"/>
        <v>-1</v>
      </c>
      <c r="F14">
        <v>776</v>
      </c>
      <c r="G14">
        <f>F14-mean_y</f>
        <v>273.5</v>
      </c>
      <c r="H14">
        <f t="shared" si="1"/>
        <v>74802.25</v>
      </c>
    </row>
    <row r="15" spans="1:8" x14ac:dyDescent="0.35">
      <c r="B15">
        <v>1</v>
      </c>
      <c r="C15">
        <v>1</v>
      </c>
      <c r="D15">
        <v>1</v>
      </c>
      <c r="E15">
        <f t="shared" si="0"/>
        <v>1</v>
      </c>
      <c r="F15">
        <v>197</v>
      </c>
      <c r="G15">
        <f>F15-mean_y</f>
        <v>-305.5</v>
      </c>
      <c r="H15">
        <f t="shared" si="1"/>
        <v>93330.25</v>
      </c>
    </row>
    <row r="16" spans="1:8" x14ac:dyDescent="0.35">
      <c r="A16" t="s">
        <v>9</v>
      </c>
      <c r="F16">
        <f>SUM(y)</f>
        <v>2010</v>
      </c>
      <c r="H16">
        <f>SUM(H12:H15)</f>
        <v>350449</v>
      </c>
    </row>
    <row r="17" spans="1:16" x14ac:dyDescent="0.35">
      <c r="A17" t="s">
        <v>25</v>
      </c>
      <c r="F17">
        <f>F16/n</f>
        <v>502.5</v>
      </c>
    </row>
    <row r="18" spans="1:16" x14ac:dyDescent="0.35">
      <c r="A18" t="s">
        <v>11</v>
      </c>
      <c r="B18">
        <f t="array" ref="B18">MMULT(TRANSPOSE(B12:B15),y)</f>
        <v>2010</v>
      </c>
      <c r="C18">
        <f t="array" ref="C18">MMULT(TRANSPOSE(C12:C15),y)</f>
        <v>-1182</v>
      </c>
      <c r="D18">
        <f t="array" ref="D18">MMULT(TRANSPOSE(D12:D15),y)</f>
        <v>-64</v>
      </c>
      <c r="E18">
        <f t="array" ref="E18">MMULT(TRANSPOSE(E12:E15),y)</f>
        <v>24</v>
      </c>
      <c r="G18" t="s">
        <v>21</v>
      </c>
    </row>
    <row r="19" spans="1:16" x14ac:dyDescent="0.35">
      <c r="A19" t="s">
        <v>22</v>
      </c>
      <c r="B19">
        <f>B18/n</f>
        <v>502.5</v>
      </c>
      <c r="C19">
        <f>C18/n</f>
        <v>-295.5</v>
      </c>
      <c r="D19">
        <f>D18/n</f>
        <v>-16</v>
      </c>
      <c r="E19">
        <f>E18/n</f>
        <v>6</v>
      </c>
    </row>
    <row r="21" spans="1:16" x14ac:dyDescent="0.35">
      <c r="A21" t="s">
        <v>16</v>
      </c>
      <c r="C21">
        <f>B19</f>
        <v>502.5</v>
      </c>
      <c r="D21" t="s">
        <v>17</v>
      </c>
      <c r="E21">
        <f>C19</f>
        <v>-295.5</v>
      </c>
      <c r="F21" t="s">
        <v>20</v>
      </c>
      <c r="H21" t="s">
        <v>17</v>
      </c>
      <c r="I21">
        <f>D19</f>
        <v>-16</v>
      </c>
      <c r="J21" t="s">
        <v>19</v>
      </c>
      <c r="L21" t="s">
        <v>17</v>
      </c>
      <c r="M21">
        <f>E19</f>
        <v>6</v>
      </c>
      <c r="N21" t="s">
        <v>20</v>
      </c>
      <c r="P21" t="s">
        <v>19</v>
      </c>
    </row>
    <row r="23" spans="1:16" x14ac:dyDescent="0.35">
      <c r="C23" t="s">
        <v>26</v>
      </c>
    </row>
    <row r="24" spans="1:16" ht="16.5" x14ac:dyDescent="0.45">
      <c r="A24" t="s">
        <v>30</v>
      </c>
      <c r="B24">
        <f t="array" ref="B24:B27">TRANSPOSE(B19:E19)</f>
        <v>502.5</v>
      </c>
    </row>
    <row r="25" spans="1:16" ht="16.5" x14ac:dyDescent="0.45">
      <c r="A25" t="s">
        <v>31</v>
      </c>
      <c r="B25">
        <v>-295.5</v>
      </c>
      <c r="C25" t="s">
        <v>27</v>
      </c>
      <c r="D25">
        <f>ssa/sst</f>
        <v>0.99666713273543373</v>
      </c>
    </row>
    <row r="26" spans="1:16" ht="16.5" x14ac:dyDescent="0.45">
      <c r="A26" t="s">
        <v>32</v>
      </c>
      <c r="B26">
        <v>-16</v>
      </c>
      <c r="C26" t="s">
        <v>28</v>
      </c>
      <c r="D26">
        <f>ssb/sst</f>
        <v>2.9219658209896446E-3</v>
      </c>
    </row>
    <row r="27" spans="1:16" ht="16.5" x14ac:dyDescent="0.45">
      <c r="A27" t="s">
        <v>33</v>
      </c>
      <c r="B27">
        <v>6</v>
      </c>
      <c r="C27" t="s">
        <v>29</v>
      </c>
      <c r="D27">
        <f>ssab/sst</f>
        <v>4.1090144357666881E-4</v>
      </c>
    </row>
    <row r="29" spans="1:16" ht="16.5" x14ac:dyDescent="0.35">
      <c r="A29" t="s">
        <v>37</v>
      </c>
      <c r="C29">
        <f>H16</f>
        <v>350449</v>
      </c>
    </row>
    <row r="30" spans="1:16" ht="17.5" x14ac:dyDescent="0.45">
      <c r="A30" t="s">
        <v>34</v>
      </c>
      <c r="C30">
        <f>n*B25^2</f>
        <v>349281</v>
      </c>
    </row>
    <row r="31" spans="1:16" ht="17.5" x14ac:dyDescent="0.45">
      <c r="A31" t="s">
        <v>35</v>
      </c>
      <c r="C31">
        <f>n*B26^2</f>
        <v>1024</v>
      </c>
    </row>
    <row r="32" spans="1:16" ht="17.5" x14ac:dyDescent="0.45">
      <c r="A32" t="s">
        <v>36</v>
      </c>
      <c r="C32">
        <f>n*B27^2</f>
        <v>144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Sheet1</vt:lpstr>
      <vt:lpstr>Sheet2</vt:lpstr>
      <vt:lpstr>Sheet3</vt:lpstr>
      <vt:lpstr>k</vt:lpstr>
      <vt:lpstr>level</vt:lpstr>
      <vt:lpstr>mean_y</vt:lpstr>
      <vt:lpstr>n</vt:lpstr>
      <vt:lpstr>q_0</vt:lpstr>
      <vt:lpstr>q_A</vt:lpstr>
      <vt:lpstr>q_AB</vt:lpstr>
      <vt:lpstr>q_B</vt:lpstr>
      <vt:lpstr>ssa</vt:lpstr>
      <vt:lpstr>ssab</vt:lpstr>
      <vt:lpstr>ssb</vt:lpstr>
      <vt:lpstr>sst</vt:lpstr>
      <vt:lpstr>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2015-07-20T11:38:14Z</dcterms:modified>
</cp:coreProperties>
</file>