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55" tabRatio="781" activeTab="0"/>
  </bookViews>
  <sheets>
    <sheet name="Sprint Backlog" sheetId="1" r:id="rId1"/>
    <sheet name="Sprint BurnDown" sheetId="2" r:id="rId2"/>
  </sheets>
  <definedNames>
    <definedName name="CCFirstRow">#REF!</definedName>
    <definedName name="CCLastRow">#REF!</definedName>
    <definedName name="CCWho">#REF!</definedName>
    <definedName name="MWFirstRow">#REF!</definedName>
    <definedName name="MWLastRow">#REF!</definedName>
    <definedName name="MWWho">#REF!</definedName>
    <definedName name="RepFirstRow">#REF!</definedName>
    <definedName name="ReplastRow">#REF!</definedName>
    <definedName name="RepWho">#REF!</definedName>
    <definedName name="TasFirstRow">'Sprint Backlog'!$A$10</definedName>
    <definedName name="TasLastRow">'Sprint Backlog'!$A$61</definedName>
    <definedName name="TasWho">'Sprint Backlog'!$F$10:$F$61</definedName>
    <definedName name="TasWho2">'Sprint Backlog'!$G$10:$G$61</definedName>
  </definedNames>
  <calcPr fullCalcOnLoad="1"/>
</workbook>
</file>

<file path=xl/sharedStrings.xml><?xml version="1.0" encoding="utf-8"?>
<sst xmlns="http://schemas.openxmlformats.org/spreadsheetml/2006/main" count="35" uniqueCount="35">
  <si>
    <t>Item</t>
  </si>
  <si>
    <t>Sprint Start Date:</t>
  </si>
  <si>
    <t>Sprint End Date:</t>
  </si>
  <si>
    <t>Working Days Left:</t>
  </si>
  <si>
    <t>Remaining Effort in Hours</t>
  </si>
  <si>
    <t>#</t>
  </si>
  <si>
    <t>Gemini</t>
  </si>
  <si>
    <t>Individual Hours</t>
  </si>
  <si>
    <t>Days:</t>
  </si>
  <si>
    <t>Status</t>
  </si>
  <si>
    <t>Task</t>
  </si>
  <si>
    <t>Hours:</t>
  </si>
  <si>
    <t>Day</t>
  </si>
  <si>
    <t>Linear</t>
  </si>
  <si>
    <t>P1</t>
  </si>
  <si>
    <t>P2</t>
  </si>
  <si>
    <t>Not Started</t>
  </si>
  <si>
    <t>In Progress</t>
  </si>
  <si>
    <t>Testing</t>
  </si>
  <si>
    <t>Complete</t>
  </si>
  <si>
    <t>Adjustments</t>
  </si>
  <si>
    <t>Support Used</t>
  </si>
  <si>
    <t>Support Available</t>
  </si>
  <si>
    <t>Team:</t>
  </si>
  <si>
    <t>Max Hrs:</t>
  </si>
  <si>
    <t>XXX - Sprint NN Backlog</t>
  </si>
  <si>
    <t>Colours</t>
  </si>
  <si>
    <t>Deferred</t>
  </si>
  <si>
    <t>Support Item</t>
  </si>
  <si>
    <t>Tasks</t>
  </si>
  <si>
    <t>Single Line Item</t>
  </si>
  <si>
    <t>Summary of Item</t>
  </si>
  <si>
    <t>Adjusted</t>
  </si>
  <si>
    <t>Support Cumulative</t>
  </si>
  <si>
    <t>EE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</si>
</sst>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mmm\ d\,\ yyyy"/>
    <numFmt numFmtId="178" formatCode="mmm\-yy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409]dddd\,\ mmmm\ dd\,\ yyyy"/>
    <numFmt numFmtId="186" formatCode="m/d/yy"/>
    <numFmt numFmtId="187" formatCode="[$-C09]dddd\,\ d\ mmmm\ yyyy"/>
    <numFmt numFmtId="188" formatCode="[$-1409]dddd\,\ d\ mmmm\ yyyy"/>
    <numFmt numFmtId="189" formatCode="[$-1409]h:mm:ss\ AM/PM"/>
    <numFmt numFmtId="190" formatCode="#,###"/>
    <numFmt numFmtId="191" formatCode="#,###.#"/>
    <numFmt numFmtId="192" formatCode="0;\-0;;@\ "/>
  </numFmts>
  <fonts count="1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0"/>
      <color indexed="10"/>
      <name val="Arial"/>
      <family val="0"/>
    </font>
    <font>
      <sz val="10"/>
      <color indexed="55"/>
      <name val="Arial"/>
      <family val="0"/>
    </font>
    <font>
      <b/>
      <sz val="9.75"/>
      <name val="Arial"/>
      <family val="2"/>
    </font>
    <font>
      <b/>
      <sz val="8.75"/>
      <name val="Arial"/>
      <family val="2"/>
    </font>
    <font>
      <sz val="10"/>
      <color indexed="9"/>
      <name val="Arial"/>
      <family val="0"/>
    </font>
    <font>
      <sz val="10"/>
      <color indexed="23"/>
      <name val="Arial"/>
      <family val="0"/>
    </font>
    <font>
      <sz val="10"/>
      <color indexed="2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4" fontId="5" fillId="0" borderId="1" xfId="0" applyNumberFormat="1" applyFont="1" applyBorder="1" applyAlignment="1">
      <alignment horizontal="center" textRotation="60" wrapText="1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192" fontId="0" fillId="0" borderId="2" xfId="0" applyNumberFormat="1" applyFill="1" applyBorder="1" applyAlignment="1">
      <alignment/>
    </xf>
    <xf numFmtId="192" fontId="0" fillId="0" borderId="2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92" fontId="0" fillId="0" borderId="9" xfId="0" applyNumberFormat="1" applyFill="1" applyBorder="1" applyAlignment="1">
      <alignment/>
    </xf>
    <xf numFmtId="192" fontId="0" fillId="0" borderId="21" xfId="0" applyNumberForma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192" fontId="0" fillId="0" borderId="5" xfId="0" applyNumberFormat="1" applyFill="1" applyBorder="1" applyAlignment="1">
      <alignment/>
    </xf>
    <xf numFmtId="192" fontId="0" fillId="0" borderId="8" xfId="0" applyNumberFormat="1" applyFill="1" applyBorder="1" applyAlignment="1">
      <alignment/>
    </xf>
    <xf numFmtId="192" fontId="0" fillId="0" borderId="29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1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XXX Sprint NN Burndown
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Estimated Hours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Estimates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38971</c:v>
                </c:pt>
                <c:pt idx="1">
                  <c:v>38972</c:v>
                </c:pt>
                <c:pt idx="2">
                  <c:v>38973</c:v>
                </c:pt>
                <c:pt idx="3">
                  <c:v>38974</c:v>
                </c:pt>
                <c:pt idx="4">
                  <c:v>38975</c:v>
                </c:pt>
                <c:pt idx="5">
                  <c:v>38978</c:v>
                </c:pt>
                <c:pt idx="6">
                  <c:v>38979</c:v>
                </c:pt>
                <c:pt idx="7">
                  <c:v>38980</c:v>
                </c:pt>
                <c:pt idx="8">
                  <c:v>38981</c:v>
                </c:pt>
                <c:pt idx="9">
                  <c:v>38982</c:v>
                </c:pt>
              </c:strCache>
            </c:strRef>
          </c:cat>
          <c:val>
            <c:numRef>
              <c:f>'Sprint Backlog'!$H$9:$Q$9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38971</c:v>
                </c:pt>
                <c:pt idx="1">
                  <c:v>38972</c:v>
                </c:pt>
                <c:pt idx="2">
                  <c:v>38973</c:v>
                </c:pt>
                <c:pt idx="3">
                  <c:v>38974</c:v>
                </c:pt>
                <c:pt idx="4">
                  <c:v>38975</c:v>
                </c:pt>
                <c:pt idx="5">
                  <c:v>38978</c:v>
                </c:pt>
                <c:pt idx="6">
                  <c:v>38979</c:v>
                </c:pt>
                <c:pt idx="7">
                  <c:v>38980</c:v>
                </c:pt>
                <c:pt idx="8">
                  <c:v>38981</c:v>
                </c:pt>
                <c:pt idx="9">
                  <c:v>38982</c:v>
                </c:pt>
              </c:strCache>
            </c:strRef>
          </c:cat>
          <c:val>
            <c:numRef>
              <c:f>'Sprint Backlog'!$H$75:$Q$75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Support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38971</c:v>
                </c:pt>
                <c:pt idx="1">
                  <c:v>38972</c:v>
                </c:pt>
                <c:pt idx="2">
                  <c:v>38973</c:v>
                </c:pt>
                <c:pt idx="3">
                  <c:v>38974</c:v>
                </c:pt>
                <c:pt idx="4">
                  <c:v>38975</c:v>
                </c:pt>
                <c:pt idx="5">
                  <c:v>38978</c:v>
                </c:pt>
                <c:pt idx="6">
                  <c:v>38979</c:v>
                </c:pt>
                <c:pt idx="7">
                  <c:v>38980</c:v>
                </c:pt>
                <c:pt idx="8">
                  <c:v>38981</c:v>
                </c:pt>
                <c:pt idx="9">
                  <c:v>38982</c:v>
                </c:pt>
              </c:strCache>
            </c:strRef>
          </c:cat>
          <c:val>
            <c:numRef>
              <c:f>'Sprint Backlog'!$H$79:$Q$79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Max Support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'Sprint Backlog'!$H$8:$Q$8</c:f>
              <c:strCache>
                <c:ptCount val="10"/>
                <c:pt idx="0">
                  <c:v>38971</c:v>
                </c:pt>
                <c:pt idx="1">
                  <c:v>38972</c:v>
                </c:pt>
                <c:pt idx="2">
                  <c:v>38973</c:v>
                </c:pt>
                <c:pt idx="3">
                  <c:v>38974</c:v>
                </c:pt>
                <c:pt idx="4">
                  <c:v>38975</c:v>
                </c:pt>
                <c:pt idx="5">
                  <c:v>38978</c:v>
                </c:pt>
                <c:pt idx="6">
                  <c:v>38979</c:v>
                </c:pt>
                <c:pt idx="7">
                  <c:v>38980</c:v>
                </c:pt>
                <c:pt idx="8">
                  <c:v>38981</c:v>
                </c:pt>
                <c:pt idx="9">
                  <c:v>38982</c:v>
                </c:pt>
              </c:strCache>
            </c:strRef>
          </c:cat>
          <c:val>
            <c:numRef>
              <c:f>'Sprint Backlog'!$H$80:$Q$80</c:f>
              <c:numCache>
                <c:ptCount val="1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</c:numCache>
            </c:numRef>
          </c:val>
          <c:smooth val="0"/>
        </c:ser>
        <c:marker val="1"/>
        <c:axId val="54331131"/>
        <c:axId val="19218132"/>
      </c:lineChart>
      <c:catAx>
        <c:axId val="5433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8132"/>
        <c:crosses val="autoZero"/>
        <c:auto val="0"/>
        <c:lblOffset val="100"/>
        <c:noMultiLvlLbl val="0"/>
      </c:catAx>
      <c:valAx>
        <c:axId val="192181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11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80"/>
  <sheetViews>
    <sheetView tabSelected="1" workbookViewId="0" topLeftCell="A34">
      <selection activeCell="D74" sqref="D74"/>
    </sheetView>
  </sheetViews>
  <sheetFormatPr defaultColWidth="9.140625" defaultRowHeight="12.75"/>
  <cols>
    <col min="1" max="1" width="4.421875" style="0" customWidth="1"/>
    <col min="2" max="3" width="8.00390625" style="0" customWidth="1"/>
    <col min="4" max="4" width="77.7109375" style="0" customWidth="1"/>
    <col min="5" max="5" width="12.421875" style="0" customWidth="1"/>
    <col min="6" max="6" width="4.8515625" style="0" customWidth="1"/>
    <col min="7" max="7" width="5.28125" style="0" customWidth="1"/>
    <col min="8" max="17" width="4.28125" style="0" customWidth="1"/>
  </cols>
  <sheetData>
    <row r="1" spans="1:17" ht="20.2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8" ht="12.75">
      <c r="B2" s="62" t="s">
        <v>23</v>
      </c>
      <c r="C2" s="63">
        <v>0</v>
      </c>
      <c r="H2" s="3"/>
    </row>
    <row r="3" spans="2:16" ht="12.75">
      <c r="B3" s="62" t="s">
        <v>8</v>
      </c>
      <c r="C3" s="63">
        <v>10</v>
      </c>
      <c r="D3" s="23" t="s">
        <v>1</v>
      </c>
      <c r="E3" s="22">
        <v>38971</v>
      </c>
      <c r="F3" s="4"/>
      <c r="G3" s="4"/>
      <c r="H3" s="22"/>
      <c r="I3" s="22"/>
      <c r="J3" s="22"/>
      <c r="K3" s="22"/>
      <c r="L3" s="22"/>
      <c r="M3" s="22"/>
      <c r="N3" s="22"/>
      <c r="O3" s="22"/>
      <c r="P3" s="22"/>
    </row>
    <row r="4" spans="2:17" ht="12.75">
      <c r="B4" s="62" t="s">
        <v>11</v>
      </c>
      <c r="C4" s="64">
        <f>(C3-2)*8*0.7</f>
        <v>44.8</v>
      </c>
      <c r="D4" s="23" t="s">
        <v>2</v>
      </c>
      <c r="E4" s="22">
        <f>E3+C3+(C3/5)-1</f>
        <v>38982</v>
      </c>
      <c r="F4" s="4"/>
      <c r="G4" s="4"/>
      <c r="H4" s="22"/>
      <c r="I4" s="22"/>
      <c r="J4" s="22"/>
      <c r="K4" s="22"/>
      <c r="L4" s="22"/>
      <c r="M4" s="22"/>
      <c r="N4" s="22"/>
      <c r="O4" s="77"/>
      <c r="P4" s="77"/>
      <c r="Q4" s="77"/>
    </row>
    <row r="5" spans="2:3" ht="12.75">
      <c r="B5" s="23" t="s">
        <v>24</v>
      </c>
      <c r="C5" s="61">
        <f>C2*C4</f>
        <v>0</v>
      </c>
    </row>
    <row r="6" spans="1:17" ht="13.5" thickBot="1">
      <c r="A6" s="8"/>
      <c r="B6" s="8"/>
      <c r="C6" s="8"/>
      <c r="D6" s="11" t="s">
        <v>3</v>
      </c>
      <c r="E6" s="11"/>
      <c r="F6" s="11"/>
      <c r="G6" s="11"/>
      <c r="H6" s="2">
        <f>C3</f>
        <v>10</v>
      </c>
      <c r="I6" s="2">
        <f>H6-1</f>
        <v>9</v>
      </c>
      <c r="J6" s="2">
        <f aca="true" t="shared" si="0" ref="J6:Q6">I6-1</f>
        <v>8</v>
      </c>
      <c r="K6" s="2">
        <f t="shared" si="0"/>
        <v>7</v>
      </c>
      <c r="L6" s="2">
        <f t="shared" si="0"/>
        <v>6</v>
      </c>
      <c r="M6" s="2">
        <f>L6-1</f>
        <v>5</v>
      </c>
      <c r="N6" s="2">
        <f t="shared" si="0"/>
        <v>4</v>
      </c>
      <c r="O6" s="2">
        <f t="shared" si="0"/>
        <v>3</v>
      </c>
      <c r="P6" s="2">
        <f t="shared" si="0"/>
        <v>2</v>
      </c>
      <c r="Q6" s="2">
        <f t="shared" si="0"/>
        <v>1</v>
      </c>
    </row>
    <row r="7" spans="4:17" ht="15" customHeight="1" thickBot="1">
      <c r="D7" s="5"/>
      <c r="E7" s="5"/>
      <c r="F7" s="5"/>
      <c r="G7" s="5"/>
      <c r="H7" s="76" t="s">
        <v>4</v>
      </c>
      <c r="I7" s="76"/>
      <c r="J7" s="76"/>
      <c r="K7" s="76"/>
      <c r="L7" s="76"/>
      <c r="M7" s="76"/>
      <c r="N7" s="76"/>
      <c r="O7" s="76"/>
      <c r="P7" s="76"/>
      <c r="Q7" s="76"/>
    </row>
    <row r="8" spans="1:17" ht="55.5" customHeight="1" thickBot="1">
      <c r="A8" s="14" t="s">
        <v>5</v>
      </c>
      <c r="B8" s="14" t="s">
        <v>6</v>
      </c>
      <c r="C8" s="14" t="s">
        <v>0</v>
      </c>
      <c r="D8" s="13" t="s">
        <v>10</v>
      </c>
      <c r="E8" s="13" t="s">
        <v>9</v>
      </c>
      <c r="F8" s="13" t="s">
        <v>14</v>
      </c>
      <c r="G8" s="6" t="s">
        <v>15</v>
      </c>
      <c r="H8" s="1">
        <f>E3</f>
        <v>38971</v>
      </c>
      <c r="I8" s="1">
        <f>H8+1</f>
        <v>38972</v>
      </c>
      <c r="J8" s="1">
        <f>I8+1</f>
        <v>38973</v>
      </c>
      <c r="K8" s="1">
        <f>J8+1</f>
        <v>38974</v>
      </c>
      <c r="L8" s="1">
        <f>K8+1</f>
        <v>38975</v>
      </c>
      <c r="M8" s="1">
        <f>L8+3</f>
        <v>38978</v>
      </c>
      <c r="N8" s="1">
        <f>M8+1</f>
        <v>38979</v>
      </c>
      <c r="O8" s="1">
        <f>N8+1</f>
        <v>38980</v>
      </c>
      <c r="P8" s="1">
        <f>O8+1</f>
        <v>38981</v>
      </c>
      <c r="Q8" s="1">
        <f>P8+1</f>
        <v>38982</v>
      </c>
    </row>
    <row r="9" spans="1:18" ht="12.75">
      <c r="A9" s="10"/>
      <c r="B9" s="7"/>
      <c r="C9" s="7"/>
      <c r="D9" s="7"/>
      <c r="E9" s="12"/>
      <c r="F9" s="48"/>
      <c r="G9" s="45"/>
      <c r="H9" s="12">
        <f ca="1">SUMIF(TasWho,"&gt;""""",OFFSET(H9,ROW(TasFirstRow)-ROW(H9),0,ROW(TasLastRow)-ROW(TasFirstRow)))+SUMIF(TasWho2,"&gt;""""",OFFSET(H9,ROW(TasFirstRow)-ROW(H9),0,ROW(TasLastRow)-ROW(TasFirstRow)))</f>
        <v>0</v>
      </c>
      <c r="I9" s="2">
        <f aca="true" ca="1" t="shared" si="1" ref="I9:Q9">IF(SUMIF(TasWho,"&gt;""""",OFFSET(I9,ROW(TasFirstRow)-ROW(I9),0,ROW(TasLastRow)-ROW(TasFirstRow)))+SUMIF(TasWho2,"&gt;""""",OFFSET(I9,ROW(TasFirstRow)-ROW(I9),0,ROW(TasLastRow)-ROW(TasFirstRow)))=0,H9,SUMIF(TasWho,"&gt;""""",OFFSET(I9,ROW(TasFirstRow)-ROW(I9),0,ROW(TasLastRow)-ROW(TasFirstRow)))+SUMIF(TasWho2,"&gt;""""",OFFSET(I9,ROW(TasFirstRow)-ROW(I9),0,ROW(TasLastRow)-ROW(TasFirstRow))))</f>
        <v>0</v>
      </c>
      <c r="J9" s="2">
        <f ca="1" t="shared" si="1"/>
        <v>0</v>
      </c>
      <c r="K9" s="2">
        <f ca="1" t="shared" si="1"/>
        <v>0</v>
      </c>
      <c r="L9" s="72">
        <f ca="1" t="shared" si="1"/>
        <v>0</v>
      </c>
      <c r="M9" s="73">
        <f ca="1" t="shared" si="1"/>
        <v>0</v>
      </c>
      <c r="N9" s="2">
        <f ca="1" t="shared" si="1"/>
        <v>0</v>
      </c>
      <c r="O9" s="2">
        <f ca="1" t="shared" si="1"/>
        <v>0</v>
      </c>
      <c r="P9" s="2">
        <f ca="1" t="shared" si="1"/>
        <v>0</v>
      </c>
      <c r="Q9" s="72">
        <f ca="1" t="shared" si="1"/>
        <v>0</v>
      </c>
      <c r="R9" s="59"/>
    </row>
    <row r="10" spans="1:17" ht="12.75">
      <c r="A10" s="26">
        <f>ROW()-9</f>
        <v>1</v>
      </c>
      <c r="B10" s="15"/>
      <c r="C10" s="37"/>
      <c r="D10" s="53"/>
      <c r="E10" s="60"/>
      <c r="F10" s="49"/>
      <c r="G10" s="46"/>
      <c r="H10" s="34"/>
      <c r="I10" s="16"/>
      <c r="J10" s="16"/>
      <c r="K10" s="16"/>
      <c r="L10" s="24"/>
      <c r="M10" s="34"/>
      <c r="N10" s="34"/>
      <c r="O10" s="16"/>
      <c r="P10" s="30"/>
      <c r="Q10" s="31"/>
    </row>
    <row r="11" spans="1:17" ht="12.75">
      <c r="A11" s="26">
        <f aca="true" t="shared" si="2" ref="A11:A61">ROW()-9</f>
        <v>2</v>
      </c>
      <c r="B11" s="15"/>
      <c r="C11" s="37"/>
      <c r="D11" s="53"/>
      <c r="E11" s="60"/>
      <c r="F11" s="49"/>
      <c r="G11" s="46"/>
      <c r="H11" s="34"/>
      <c r="I11" s="16"/>
      <c r="J11" s="16"/>
      <c r="K11" s="16"/>
      <c r="L11" s="24"/>
      <c r="M11" s="34"/>
      <c r="N11" s="34"/>
      <c r="O11" s="16"/>
      <c r="P11" s="30"/>
      <c r="Q11" s="31"/>
    </row>
    <row r="12" spans="1:17" ht="12.75">
      <c r="A12" s="26">
        <f t="shared" si="2"/>
        <v>3</v>
      </c>
      <c r="B12" s="15"/>
      <c r="C12" s="37"/>
      <c r="D12" s="53"/>
      <c r="E12" s="60"/>
      <c r="F12" s="49"/>
      <c r="G12" s="46"/>
      <c r="H12" s="34"/>
      <c r="I12" s="16"/>
      <c r="J12" s="16"/>
      <c r="K12" s="16"/>
      <c r="L12" s="24"/>
      <c r="M12" s="34"/>
      <c r="N12" s="34"/>
      <c r="O12" s="16"/>
      <c r="P12" s="30"/>
      <c r="Q12" s="31"/>
    </row>
    <row r="13" spans="1:17" ht="12.75">
      <c r="A13" s="26">
        <f t="shared" si="2"/>
        <v>4</v>
      </c>
      <c r="B13" s="15"/>
      <c r="C13" s="37"/>
      <c r="D13" s="53"/>
      <c r="E13" s="60"/>
      <c r="F13" s="49"/>
      <c r="G13" s="46"/>
      <c r="H13" s="34"/>
      <c r="I13" s="16"/>
      <c r="J13" s="16"/>
      <c r="K13" s="16"/>
      <c r="L13" s="24"/>
      <c r="M13" s="34"/>
      <c r="N13" s="34"/>
      <c r="O13" s="16"/>
      <c r="P13" s="30"/>
      <c r="Q13" s="31"/>
    </row>
    <row r="14" spans="1:17" ht="12.75">
      <c r="A14" s="26">
        <f t="shared" si="2"/>
        <v>5</v>
      </c>
      <c r="B14" s="15"/>
      <c r="C14" s="37"/>
      <c r="D14" s="53"/>
      <c r="E14" s="60"/>
      <c r="F14" s="49"/>
      <c r="G14" s="46"/>
      <c r="H14" s="34"/>
      <c r="I14" s="16"/>
      <c r="J14" s="16"/>
      <c r="K14" s="16"/>
      <c r="L14" s="24"/>
      <c r="M14" s="34"/>
      <c r="N14" s="34"/>
      <c r="O14" s="16"/>
      <c r="P14" s="30"/>
      <c r="Q14" s="31"/>
    </row>
    <row r="15" spans="1:17" ht="12.75">
      <c r="A15" s="26">
        <f t="shared" si="2"/>
        <v>6</v>
      </c>
      <c r="B15" s="15"/>
      <c r="C15" s="37"/>
      <c r="D15" s="53"/>
      <c r="E15" s="60"/>
      <c r="F15" s="49"/>
      <c r="G15" s="46"/>
      <c r="H15" s="34"/>
      <c r="I15" s="16"/>
      <c r="J15" s="16"/>
      <c r="K15" s="16"/>
      <c r="L15" s="24"/>
      <c r="M15" s="34"/>
      <c r="N15" s="34"/>
      <c r="O15" s="16"/>
      <c r="P15" s="30"/>
      <c r="Q15" s="31"/>
    </row>
    <row r="16" spans="1:17" ht="12.75">
      <c r="A16" s="26">
        <f t="shared" si="2"/>
        <v>7</v>
      </c>
      <c r="B16" s="15"/>
      <c r="C16" s="37"/>
      <c r="D16" s="53"/>
      <c r="E16" s="60"/>
      <c r="F16" s="49"/>
      <c r="G16" s="46"/>
      <c r="H16" s="34"/>
      <c r="I16" s="16"/>
      <c r="J16" s="16"/>
      <c r="K16" s="16"/>
      <c r="L16" s="24"/>
      <c r="M16" s="34"/>
      <c r="N16" s="34"/>
      <c r="O16" s="16"/>
      <c r="P16" s="30"/>
      <c r="Q16" s="31"/>
    </row>
    <row r="17" spans="1:17" ht="12.75">
      <c r="A17" s="26">
        <f t="shared" si="2"/>
        <v>8</v>
      </c>
      <c r="B17" s="15"/>
      <c r="C17" s="37"/>
      <c r="D17" s="53"/>
      <c r="E17" s="60"/>
      <c r="F17" s="49"/>
      <c r="G17" s="46"/>
      <c r="H17" s="34"/>
      <c r="I17" s="16"/>
      <c r="J17" s="16"/>
      <c r="K17" s="16"/>
      <c r="L17" s="24"/>
      <c r="M17" s="34"/>
      <c r="N17" s="34"/>
      <c r="O17" s="16"/>
      <c r="P17" s="30"/>
      <c r="Q17" s="31"/>
    </row>
    <row r="18" spans="1:17" ht="12.75">
      <c r="A18" s="26">
        <f t="shared" si="2"/>
        <v>9</v>
      </c>
      <c r="B18" s="15"/>
      <c r="C18" s="37"/>
      <c r="D18" s="53"/>
      <c r="E18" s="60"/>
      <c r="F18" s="49"/>
      <c r="G18" s="46"/>
      <c r="H18" s="34"/>
      <c r="I18" s="16"/>
      <c r="J18" s="16"/>
      <c r="K18" s="16"/>
      <c r="L18" s="24"/>
      <c r="M18" s="34"/>
      <c r="N18" s="34"/>
      <c r="O18" s="16"/>
      <c r="P18" s="30"/>
      <c r="Q18" s="31"/>
    </row>
    <row r="19" spans="1:17" ht="12.75">
      <c r="A19" s="26">
        <f t="shared" si="2"/>
        <v>10</v>
      </c>
      <c r="B19" s="15"/>
      <c r="C19" s="37"/>
      <c r="D19" s="53"/>
      <c r="E19" s="60"/>
      <c r="F19" s="49"/>
      <c r="G19" s="46"/>
      <c r="H19" s="34"/>
      <c r="I19" s="16"/>
      <c r="J19" s="16"/>
      <c r="K19" s="16"/>
      <c r="L19" s="24"/>
      <c r="M19" s="34"/>
      <c r="N19" s="34"/>
      <c r="O19" s="16"/>
      <c r="P19" s="30"/>
      <c r="Q19" s="31"/>
    </row>
    <row r="20" spans="1:17" ht="12.75">
      <c r="A20" s="26">
        <f t="shared" si="2"/>
        <v>11</v>
      </c>
      <c r="B20" s="15"/>
      <c r="C20" s="37"/>
      <c r="D20" s="53"/>
      <c r="E20" s="60"/>
      <c r="F20" s="49"/>
      <c r="G20" s="46"/>
      <c r="H20" s="34"/>
      <c r="I20" s="16"/>
      <c r="J20" s="16"/>
      <c r="K20" s="16"/>
      <c r="L20" s="24"/>
      <c r="M20" s="34"/>
      <c r="N20" s="34"/>
      <c r="O20" s="16"/>
      <c r="P20" s="30"/>
      <c r="Q20" s="31"/>
    </row>
    <row r="21" spans="1:17" ht="12.75">
      <c r="A21" s="26">
        <f t="shared" si="2"/>
        <v>12</v>
      </c>
      <c r="B21" s="15"/>
      <c r="C21" s="37"/>
      <c r="D21" s="53"/>
      <c r="E21" s="60"/>
      <c r="F21" s="49"/>
      <c r="G21" s="46"/>
      <c r="H21" s="34"/>
      <c r="I21" s="16"/>
      <c r="J21" s="16"/>
      <c r="K21" s="16"/>
      <c r="L21" s="24"/>
      <c r="M21" s="34"/>
      <c r="N21" s="34"/>
      <c r="O21" s="16"/>
      <c r="P21" s="30"/>
      <c r="Q21" s="31"/>
    </row>
    <row r="22" spans="1:17" ht="12.75">
      <c r="A22" s="26">
        <f t="shared" si="2"/>
        <v>13</v>
      </c>
      <c r="B22" s="15"/>
      <c r="C22" s="37"/>
      <c r="D22" s="53"/>
      <c r="E22" s="60"/>
      <c r="F22" s="49"/>
      <c r="G22" s="46"/>
      <c r="H22" s="34"/>
      <c r="I22" s="16"/>
      <c r="J22" s="16"/>
      <c r="K22" s="16"/>
      <c r="L22" s="24"/>
      <c r="M22" s="34"/>
      <c r="N22" s="34"/>
      <c r="O22" s="16"/>
      <c r="P22" s="30"/>
      <c r="Q22" s="31"/>
    </row>
    <row r="23" spans="1:17" ht="12.75">
      <c r="A23" s="26">
        <f t="shared" si="2"/>
        <v>14</v>
      </c>
      <c r="B23" s="15"/>
      <c r="C23" s="37"/>
      <c r="D23" s="53"/>
      <c r="E23" s="60"/>
      <c r="F23" s="49"/>
      <c r="G23" s="46"/>
      <c r="H23" s="34"/>
      <c r="I23" s="16"/>
      <c r="J23" s="16"/>
      <c r="K23" s="16"/>
      <c r="L23" s="24"/>
      <c r="M23" s="34"/>
      <c r="N23" s="34"/>
      <c r="O23" s="16"/>
      <c r="P23" s="30"/>
      <c r="Q23" s="31"/>
    </row>
    <row r="24" spans="1:17" ht="12.75">
      <c r="A24" s="26">
        <f t="shared" si="2"/>
        <v>15</v>
      </c>
      <c r="B24" s="15"/>
      <c r="C24" s="37"/>
      <c r="D24" s="53"/>
      <c r="E24" s="60"/>
      <c r="F24" s="49"/>
      <c r="G24" s="46"/>
      <c r="H24" s="34"/>
      <c r="I24" s="16"/>
      <c r="J24" s="16"/>
      <c r="K24" s="16"/>
      <c r="L24" s="24"/>
      <c r="M24" s="34"/>
      <c r="N24" s="34"/>
      <c r="O24" s="16"/>
      <c r="P24" s="30"/>
      <c r="Q24" s="31"/>
    </row>
    <row r="25" spans="1:17" ht="12.75">
      <c r="A25" s="26">
        <f t="shared" si="2"/>
        <v>16</v>
      </c>
      <c r="B25" s="15"/>
      <c r="C25" s="37"/>
      <c r="D25" s="53"/>
      <c r="E25" s="60"/>
      <c r="F25" s="49"/>
      <c r="G25" s="46"/>
      <c r="H25" s="34"/>
      <c r="I25" s="16"/>
      <c r="J25" s="16"/>
      <c r="K25" s="16"/>
      <c r="L25" s="24"/>
      <c r="M25" s="34"/>
      <c r="N25" s="34"/>
      <c r="O25" s="16"/>
      <c r="P25" s="30"/>
      <c r="Q25" s="31"/>
    </row>
    <row r="26" spans="1:17" ht="12.75" customHeight="1">
      <c r="A26" s="26">
        <f t="shared" si="2"/>
        <v>17</v>
      </c>
      <c r="B26" s="15"/>
      <c r="C26" s="37"/>
      <c r="D26" s="53"/>
      <c r="E26" s="60"/>
      <c r="F26" s="49"/>
      <c r="G26" s="46"/>
      <c r="H26" s="34"/>
      <c r="I26" s="16"/>
      <c r="J26" s="16"/>
      <c r="K26" s="16"/>
      <c r="L26" s="24"/>
      <c r="M26" s="34"/>
      <c r="N26" s="34"/>
      <c r="O26" s="16"/>
      <c r="P26" s="30"/>
      <c r="Q26" s="31"/>
    </row>
    <row r="27" spans="1:17" ht="12.75" customHeight="1">
      <c r="A27" s="26">
        <f t="shared" si="2"/>
        <v>18</v>
      </c>
      <c r="B27" s="15"/>
      <c r="C27" s="37"/>
      <c r="D27" s="53"/>
      <c r="E27" s="60"/>
      <c r="F27" s="49"/>
      <c r="G27" s="46"/>
      <c r="H27" s="34"/>
      <c r="I27" s="16"/>
      <c r="J27" s="16"/>
      <c r="K27" s="16"/>
      <c r="L27" s="24"/>
      <c r="M27" s="34"/>
      <c r="N27" s="34"/>
      <c r="O27" s="16"/>
      <c r="P27" s="30"/>
      <c r="Q27" s="31"/>
    </row>
    <row r="28" spans="1:17" ht="12.75">
      <c r="A28" s="26">
        <f t="shared" si="2"/>
        <v>19</v>
      </c>
      <c r="B28" s="15"/>
      <c r="C28" s="37"/>
      <c r="D28" s="53"/>
      <c r="E28" s="60"/>
      <c r="F28" s="49"/>
      <c r="G28" s="46"/>
      <c r="H28" s="34"/>
      <c r="I28" s="16"/>
      <c r="J28" s="16"/>
      <c r="K28" s="16"/>
      <c r="L28" s="24"/>
      <c r="M28" s="34"/>
      <c r="N28" s="34"/>
      <c r="O28" s="16"/>
      <c r="P28" s="30"/>
      <c r="Q28" s="31"/>
    </row>
    <row r="29" spans="1:17" ht="12.75">
      <c r="A29" s="26">
        <f t="shared" si="2"/>
        <v>20</v>
      </c>
      <c r="B29" s="15"/>
      <c r="C29" s="37"/>
      <c r="D29" s="53"/>
      <c r="E29" s="60"/>
      <c r="F29" s="49"/>
      <c r="G29" s="46"/>
      <c r="H29" s="34"/>
      <c r="I29" s="16"/>
      <c r="J29" s="16"/>
      <c r="K29" s="16"/>
      <c r="L29" s="24"/>
      <c r="M29" s="34"/>
      <c r="N29" s="34"/>
      <c r="O29" s="16"/>
      <c r="P29" s="30"/>
      <c r="Q29" s="31"/>
    </row>
    <row r="30" spans="1:17" ht="12.75">
      <c r="A30" s="26">
        <f t="shared" si="2"/>
        <v>21</v>
      </c>
      <c r="B30" s="15"/>
      <c r="C30" s="37"/>
      <c r="D30" s="53"/>
      <c r="E30" s="60"/>
      <c r="F30" s="49"/>
      <c r="G30" s="46"/>
      <c r="H30" s="34"/>
      <c r="I30" s="16"/>
      <c r="J30" s="16"/>
      <c r="K30" s="16"/>
      <c r="L30" s="24"/>
      <c r="M30" s="34"/>
      <c r="N30" s="34"/>
      <c r="O30" s="16"/>
      <c r="P30" s="30"/>
      <c r="Q30" s="31"/>
    </row>
    <row r="31" spans="1:17" ht="12.75">
      <c r="A31" s="26">
        <f t="shared" si="2"/>
        <v>22</v>
      </c>
      <c r="B31" s="15"/>
      <c r="C31" s="37"/>
      <c r="D31" s="53"/>
      <c r="E31" s="60"/>
      <c r="F31" s="49"/>
      <c r="G31" s="46"/>
      <c r="H31" s="34"/>
      <c r="I31" s="16"/>
      <c r="J31" s="16"/>
      <c r="K31" s="16"/>
      <c r="L31" s="24"/>
      <c r="M31" s="34"/>
      <c r="N31" s="34"/>
      <c r="O31" s="16"/>
      <c r="P31" s="30"/>
      <c r="Q31" s="31"/>
    </row>
    <row r="32" spans="1:17" ht="12.75">
      <c r="A32" s="26">
        <f t="shared" si="2"/>
        <v>23</v>
      </c>
      <c r="B32" s="15"/>
      <c r="C32" s="37"/>
      <c r="D32" s="53"/>
      <c r="E32" s="60"/>
      <c r="F32" s="49"/>
      <c r="G32" s="46"/>
      <c r="H32" s="34"/>
      <c r="I32" s="16"/>
      <c r="J32" s="16"/>
      <c r="K32" s="16"/>
      <c r="L32" s="24"/>
      <c r="M32" s="34"/>
      <c r="N32" s="34"/>
      <c r="O32" s="16"/>
      <c r="P32" s="30"/>
      <c r="Q32" s="31"/>
    </row>
    <row r="33" spans="1:17" ht="12.75">
      <c r="A33" s="26">
        <f t="shared" si="2"/>
        <v>24</v>
      </c>
      <c r="B33" s="15"/>
      <c r="C33" s="37"/>
      <c r="D33" s="53"/>
      <c r="E33" s="60"/>
      <c r="F33" s="49"/>
      <c r="G33" s="46"/>
      <c r="H33" s="34"/>
      <c r="I33" s="16"/>
      <c r="J33" s="16"/>
      <c r="K33" s="16"/>
      <c r="L33" s="24"/>
      <c r="M33" s="34"/>
      <c r="N33" s="34"/>
      <c r="O33" s="16"/>
      <c r="P33" s="30"/>
      <c r="Q33" s="31"/>
    </row>
    <row r="34" spans="1:17" ht="12.75">
      <c r="A34" s="26">
        <f t="shared" si="2"/>
        <v>25</v>
      </c>
      <c r="B34" s="15"/>
      <c r="C34" s="37"/>
      <c r="D34" s="53"/>
      <c r="E34" s="60"/>
      <c r="F34" s="49"/>
      <c r="G34" s="46"/>
      <c r="H34" s="34"/>
      <c r="I34" s="16"/>
      <c r="J34" s="16"/>
      <c r="K34" s="16"/>
      <c r="L34" s="24"/>
      <c r="M34" s="34"/>
      <c r="N34" s="34"/>
      <c r="O34" s="16"/>
      <c r="P34" s="30"/>
      <c r="Q34" s="31"/>
    </row>
    <row r="35" spans="1:17" ht="12.75">
      <c r="A35" s="26">
        <f t="shared" si="2"/>
        <v>26</v>
      </c>
      <c r="B35" s="15"/>
      <c r="C35" s="37"/>
      <c r="D35" s="53"/>
      <c r="E35" s="60"/>
      <c r="F35" s="49"/>
      <c r="G35" s="46"/>
      <c r="H35" s="34"/>
      <c r="I35" s="16"/>
      <c r="J35" s="16"/>
      <c r="K35" s="16"/>
      <c r="L35" s="24"/>
      <c r="M35" s="34"/>
      <c r="N35" s="34"/>
      <c r="O35" s="16"/>
      <c r="P35" s="30"/>
      <c r="Q35" s="31"/>
    </row>
    <row r="36" spans="1:17" ht="12.75">
      <c r="A36" s="26">
        <f t="shared" si="2"/>
        <v>27</v>
      </c>
      <c r="B36" s="15"/>
      <c r="C36" s="37"/>
      <c r="D36" s="53"/>
      <c r="E36" s="60"/>
      <c r="F36" s="49"/>
      <c r="G36" s="46"/>
      <c r="H36" s="34"/>
      <c r="I36" s="16"/>
      <c r="J36" s="16"/>
      <c r="K36" s="16"/>
      <c r="L36" s="24"/>
      <c r="M36" s="34"/>
      <c r="N36" s="34"/>
      <c r="O36" s="16"/>
      <c r="P36" s="30"/>
      <c r="Q36" s="31"/>
    </row>
    <row r="37" spans="1:18" ht="12.75" customHeight="1">
      <c r="A37" s="26">
        <f t="shared" si="2"/>
        <v>28</v>
      </c>
      <c r="B37" s="15"/>
      <c r="C37" s="37"/>
      <c r="D37" s="53"/>
      <c r="E37" s="60"/>
      <c r="F37" s="49"/>
      <c r="G37" s="46"/>
      <c r="H37" s="34"/>
      <c r="I37" s="16"/>
      <c r="J37" s="16"/>
      <c r="K37" s="16"/>
      <c r="L37" s="24"/>
      <c r="M37" s="34"/>
      <c r="N37" s="34"/>
      <c r="O37" s="16"/>
      <c r="P37" s="30"/>
      <c r="Q37" s="31"/>
      <c r="R37" s="59"/>
    </row>
    <row r="38" spans="1:18" ht="12.75" customHeight="1">
      <c r="A38" s="26">
        <f t="shared" si="2"/>
        <v>29</v>
      </c>
      <c r="B38" s="15"/>
      <c r="C38" s="37"/>
      <c r="D38" s="53"/>
      <c r="E38" s="60"/>
      <c r="F38" s="49"/>
      <c r="G38" s="46"/>
      <c r="H38" s="34"/>
      <c r="I38" s="16"/>
      <c r="J38" s="16"/>
      <c r="K38" s="16"/>
      <c r="L38" s="24"/>
      <c r="M38" s="34"/>
      <c r="N38" s="34"/>
      <c r="O38" s="16"/>
      <c r="P38" s="30"/>
      <c r="Q38" s="31"/>
      <c r="R38" s="59"/>
    </row>
    <row r="39" spans="1:17" ht="12.75">
      <c r="A39" s="26">
        <f t="shared" si="2"/>
        <v>30</v>
      </c>
      <c r="B39" s="15"/>
      <c r="C39" s="37"/>
      <c r="D39" s="53"/>
      <c r="E39" s="60"/>
      <c r="F39" s="49"/>
      <c r="G39" s="46"/>
      <c r="H39" s="34"/>
      <c r="I39" s="16"/>
      <c r="J39" s="16"/>
      <c r="K39" s="16"/>
      <c r="L39" s="24"/>
      <c r="M39" s="34"/>
      <c r="N39" s="34"/>
      <c r="O39" s="16"/>
      <c r="P39" s="30"/>
      <c r="Q39" s="31"/>
    </row>
    <row r="40" spans="1:17" ht="14.25" customHeight="1">
      <c r="A40" s="26">
        <f t="shared" si="2"/>
        <v>31</v>
      </c>
      <c r="B40" s="15"/>
      <c r="C40" s="37"/>
      <c r="D40" s="53"/>
      <c r="E40" s="60"/>
      <c r="F40" s="49"/>
      <c r="G40" s="46"/>
      <c r="H40" s="34"/>
      <c r="I40" s="16"/>
      <c r="J40" s="16"/>
      <c r="K40" s="16"/>
      <c r="L40" s="24"/>
      <c r="M40" s="34"/>
      <c r="N40" s="34"/>
      <c r="O40" s="16"/>
      <c r="P40" s="30"/>
      <c r="Q40" s="31"/>
    </row>
    <row r="41" spans="1:17" ht="12.75">
      <c r="A41" s="26">
        <f t="shared" si="2"/>
        <v>32</v>
      </c>
      <c r="B41" s="15"/>
      <c r="C41" s="37"/>
      <c r="D41" s="53"/>
      <c r="E41" s="60"/>
      <c r="F41" s="49"/>
      <c r="G41" s="46"/>
      <c r="H41" s="34"/>
      <c r="I41" s="16"/>
      <c r="J41" s="16"/>
      <c r="K41" s="16"/>
      <c r="L41" s="24"/>
      <c r="M41" s="34"/>
      <c r="N41" s="34"/>
      <c r="O41" s="16"/>
      <c r="P41" s="30"/>
      <c r="Q41" s="31"/>
    </row>
    <row r="42" spans="1:17" ht="12.75" customHeight="1">
      <c r="A42" s="26">
        <f t="shared" si="2"/>
        <v>33</v>
      </c>
      <c r="B42" s="15"/>
      <c r="C42" s="37"/>
      <c r="D42" s="53"/>
      <c r="E42" s="60"/>
      <c r="F42" s="49"/>
      <c r="G42" s="46"/>
      <c r="H42" s="34"/>
      <c r="I42" s="16"/>
      <c r="J42" s="16"/>
      <c r="K42" s="16"/>
      <c r="L42" s="24"/>
      <c r="M42" s="34"/>
      <c r="N42" s="34"/>
      <c r="O42" s="16"/>
      <c r="P42" s="30"/>
      <c r="Q42" s="31"/>
    </row>
    <row r="43" spans="1:17" ht="12.75" customHeight="1">
      <c r="A43" s="26">
        <f t="shared" si="2"/>
        <v>34</v>
      </c>
      <c r="B43" s="15"/>
      <c r="C43" s="37"/>
      <c r="D43" s="53"/>
      <c r="E43" s="60"/>
      <c r="F43" s="49"/>
      <c r="G43" s="46"/>
      <c r="H43" s="34"/>
      <c r="I43" s="16"/>
      <c r="J43" s="16"/>
      <c r="K43" s="16"/>
      <c r="L43" s="24"/>
      <c r="M43" s="34"/>
      <c r="N43" s="34"/>
      <c r="O43" s="16"/>
      <c r="P43" s="30"/>
      <c r="Q43" s="31"/>
    </row>
    <row r="44" spans="1:17" ht="12.75">
      <c r="A44" s="26">
        <f t="shared" si="2"/>
        <v>35</v>
      </c>
      <c r="B44" s="15"/>
      <c r="C44" s="37"/>
      <c r="D44" s="53"/>
      <c r="E44" s="60"/>
      <c r="F44" s="49"/>
      <c r="G44" s="46"/>
      <c r="H44" s="34"/>
      <c r="I44" s="16"/>
      <c r="J44" s="16"/>
      <c r="K44" s="16"/>
      <c r="L44" s="24"/>
      <c r="M44" s="34"/>
      <c r="N44" s="34"/>
      <c r="O44" s="16"/>
      <c r="P44" s="30"/>
      <c r="Q44" s="31"/>
    </row>
    <row r="45" spans="1:17" ht="12.75">
      <c r="A45" s="26">
        <f t="shared" si="2"/>
        <v>36</v>
      </c>
      <c r="B45" s="15"/>
      <c r="C45" s="37"/>
      <c r="D45" s="53"/>
      <c r="E45" s="60"/>
      <c r="F45" s="49"/>
      <c r="G45" s="46"/>
      <c r="H45" s="34"/>
      <c r="I45" s="16"/>
      <c r="J45" s="16"/>
      <c r="K45" s="16"/>
      <c r="L45" s="24"/>
      <c r="M45" s="34"/>
      <c r="N45" s="34"/>
      <c r="O45" s="16"/>
      <c r="P45" s="30"/>
      <c r="Q45" s="31"/>
    </row>
    <row r="46" spans="1:17" ht="12.75" customHeight="1">
      <c r="A46" s="26">
        <f t="shared" si="2"/>
        <v>37</v>
      </c>
      <c r="B46" s="15"/>
      <c r="C46" s="37"/>
      <c r="D46" s="53"/>
      <c r="E46" s="60"/>
      <c r="F46" s="49"/>
      <c r="G46" s="46"/>
      <c r="H46" s="34"/>
      <c r="I46" s="16"/>
      <c r="J46" s="16"/>
      <c r="K46" s="16"/>
      <c r="L46" s="24"/>
      <c r="M46" s="34"/>
      <c r="N46" s="34"/>
      <c r="O46" s="16"/>
      <c r="P46" s="30"/>
      <c r="Q46" s="31"/>
    </row>
    <row r="47" spans="1:17" ht="12.75">
      <c r="A47" s="26">
        <f t="shared" si="2"/>
        <v>38</v>
      </c>
      <c r="B47" s="15"/>
      <c r="C47" s="37"/>
      <c r="D47" s="53"/>
      <c r="E47" s="60"/>
      <c r="F47" s="49"/>
      <c r="G47" s="46"/>
      <c r="H47" s="34"/>
      <c r="I47" s="16"/>
      <c r="J47" s="16"/>
      <c r="K47" s="16"/>
      <c r="L47" s="24"/>
      <c r="M47" s="34"/>
      <c r="N47" s="34"/>
      <c r="O47" s="16"/>
      <c r="P47" s="30"/>
      <c r="Q47" s="31"/>
    </row>
    <row r="48" spans="1:17" ht="12.75" customHeight="1">
      <c r="A48" s="26">
        <f t="shared" si="2"/>
        <v>39</v>
      </c>
      <c r="B48" s="15"/>
      <c r="C48" s="37"/>
      <c r="D48" s="53"/>
      <c r="E48" s="60"/>
      <c r="F48" s="49"/>
      <c r="G48" s="46"/>
      <c r="H48" s="34"/>
      <c r="I48" s="16"/>
      <c r="J48" s="16"/>
      <c r="K48" s="16"/>
      <c r="L48" s="24"/>
      <c r="M48" s="34"/>
      <c r="N48" s="34"/>
      <c r="O48" s="16"/>
      <c r="P48" s="30"/>
      <c r="Q48" s="31"/>
    </row>
    <row r="49" spans="1:17" ht="12.75" customHeight="1">
      <c r="A49" s="26">
        <f t="shared" si="2"/>
        <v>40</v>
      </c>
      <c r="B49" s="15"/>
      <c r="C49" s="37"/>
      <c r="D49" s="53"/>
      <c r="E49" s="60"/>
      <c r="F49" s="49"/>
      <c r="G49" s="46"/>
      <c r="H49" s="34"/>
      <c r="I49" s="16"/>
      <c r="J49" s="16"/>
      <c r="K49" s="16"/>
      <c r="L49" s="24"/>
      <c r="M49" s="34"/>
      <c r="N49" s="34"/>
      <c r="O49" s="16"/>
      <c r="P49" s="30"/>
      <c r="Q49" s="31"/>
    </row>
    <row r="50" spans="1:17" ht="12.75">
      <c r="A50" s="26">
        <f t="shared" si="2"/>
        <v>41</v>
      </c>
      <c r="B50" s="15"/>
      <c r="C50" s="37"/>
      <c r="D50" s="53"/>
      <c r="E50" s="60"/>
      <c r="F50" s="49"/>
      <c r="G50" s="46"/>
      <c r="H50" s="34"/>
      <c r="I50" s="16"/>
      <c r="J50" s="16"/>
      <c r="K50" s="16"/>
      <c r="L50" s="24"/>
      <c r="M50" s="34"/>
      <c r="N50" s="34"/>
      <c r="O50" s="16"/>
      <c r="P50" s="30"/>
      <c r="Q50" s="31"/>
    </row>
    <row r="51" spans="1:17" ht="12.75" customHeight="1">
      <c r="A51" s="26">
        <f t="shared" si="2"/>
        <v>42</v>
      </c>
      <c r="B51" s="15"/>
      <c r="C51" s="37"/>
      <c r="D51" s="53"/>
      <c r="E51" s="60"/>
      <c r="F51" s="49"/>
      <c r="G51" s="46"/>
      <c r="H51" s="34"/>
      <c r="I51" s="16"/>
      <c r="J51" s="16"/>
      <c r="K51" s="16"/>
      <c r="L51" s="24"/>
      <c r="M51" s="34"/>
      <c r="N51" s="34"/>
      <c r="O51" s="16"/>
      <c r="P51" s="30"/>
      <c r="Q51" s="31"/>
    </row>
    <row r="52" spans="1:17" ht="12.75">
      <c r="A52" s="26">
        <f t="shared" si="2"/>
        <v>43</v>
      </c>
      <c r="B52" s="15"/>
      <c r="C52" s="37"/>
      <c r="D52" s="53"/>
      <c r="E52" s="60"/>
      <c r="F52" s="49"/>
      <c r="G52" s="46"/>
      <c r="H52" s="34"/>
      <c r="I52" s="16"/>
      <c r="J52" s="16"/>
      <c r="K52" s="16"/>
      <c r="L52" s="24"/>
      <c r="M52" s="34"/>
      <c r="N52" s="34"/>
      <c r="O52" s="16"/>
      <c r="P52" s="30"/>
      <c r="Q52" s="31"/>
    </row>
    <row r="53" spans="1:17" ht="12.75">
      <c r="A53" s="26">
        <f t="shared" si="2"/>
        <v>44</v>
      </c>
      <c r="B53" s="15"/>
      <c r="C53" s="37"/>
      <c r="D53" s="53"/>
      <c r="E53" s="60"/>
      <c r="F53" s="49"/>
      <c r="G53" s="46"/>
      <c r="H53" s="34"/>
      <c r="I53" s="16"/>
      <c r="J53" s="16"/>
      <c r="K53" s="16"/>
      <c r="L53" s="24"/>
      <c r="M53" s="34"/>
      <c r="N53" s="34"/>
      <c r="O53" s="16"/>
      <c r="P53" s="30"/>
      <c r="Q53" s="31"/>
    </row>
    <row r="54" spans="1:17" ht="12.75">
      <c r="A54" s="26">
        <f t="shared" si="2"/>
        <v>45</v>
      </c>
      <c r="B54" s="15"/>
      <c r="C54" s="37"/>
      <c r="D54" s="53"/>
      <c r="E54" s="60"/>
      <c r="F54" s="49"/>
      <c r="G54" s="46"/>
      <c r="H54" s="34"/>
      <c r="I54" s="16"/>
      <c r="J54" s="16"/>
      <c r="K54" s="16"/>
      <c r="L54" s="24"/>
      <c r="M54" s="34"/>
      <c r="N54" s="34"/>
      <c r="O54" s="16"/>
      <c r="P54" s="30"/>
      <c r="Q54" s="31"/>
    </row>
    <row r="55" spans="1:17" ht="12.75">
      <c r="A55" s="26">
        <f t="shared" si="2"/>
        <v>46</v>
      </c>
      <c r="B55" s="15"/>
      <c r="C55" s="37"/>
      <c r="D55" s="53"/>
      <c r="E55" s="60"/>
      <c r="F55" s="49"/>
      <c r="G55" s="46"/>
      <c r="H55" s="34"/>
      <c r="I55" s="16"/>
      <c r="J55" s="16"/>
      <c r="K55" s="16"/>
      <c r="L55" s="24"/>
      <c r="M55" s="34"/>
      <c r="N55" s="34"/>
      <c r="O55" s="16"/>
      <c r="P55" s="30"/>
      <c r="Q55" s="31"/>
    </row>
    <row r="56" spans="1:17" ht="12.75">
      <c r="A56" s="26">
        <f t="shared" si="2"/>
        <v>47</v>
      </c>
      <c r="B56" s="15"/>
      <c r="C56" s="37"/>
      <c r="D56" s="53"/>
      <c r="E56" s="60"/>
      <c r="F56" s="49"/>
      <c r="G56" s="46"/>
      <c r="H56" s="34"/>
      <c r="I56" s="16"/>
      <c r="J56" s="16"/>
      <c r="K56" s="16"/>
      <c r="L56" s="24"/>
      <c r="M56" s="34"/>
      <c r="N56" s="34"/>
      <c r="O56" s="16"/>
      <c r="P56" s="30"/>
      <c r="Q56" s="31"/>
    </row>
    <row r="57" spans="1:17" ht="12.75" customHeight="1">
      <c r="A57" s="26">
        <f t="shared" si="2"/>
        <v>48</v>
      </c>
      <c r="B57" s="15"/>
      <c r="C57" s="37"/>
      <c r="D57" s="53"/>
      <c r="E57" s="60"/>
      <c r="F57" s="49"/>
      <c r="G57" s="46"/>
      <c r="H57" s="34"/>
      <c r="I57" s="16"/>
      <c r="J57" s="16"/>
      <c r="K57" s="16"/>
      <c r="L57" s="24"/>
      <c r="M57" s="34"/>
      <c r="N57" s="34"/>
      <c r="O57" s="16"/>
      <c r="P57" s="30"/>
      <c r="Q57" s="31"/>
    </row>
    <row r="58" spans="1:17" ht="12.75" customHeight="1">
      <c r="A58" s="26">
        <f t="shared" si="2"/>
        <v>49</v>
      </c>
      <c r="B58" s="15"/>
      <c r="C58" s="37"/>
      <c r="D58" s="53"/>
      <c r="E58" s="60"/>
      <c r="F58" s="49"/>
      <c r="G58" s="46"/>
      <c r="H58" s="34"/>
      <c r="I58" s="16"/>
      <c r="J58" s="16"/>
      <c r="K58" s="16"/>
      <c r="L58" s="24"/>
      <c r="M58" s="34"/>
      <c r="N58" s="34"/>
      <c r="O58" s="16"/>
      <c r="P58" s="30"/>
      <c r="Q58" s="31"/>
    </row>
    <row r="59" spans="1:17" ht="12.75">
      <c r="A59" s="26">
        <f t="shared" si="2"/>
        <v>50</v>
      </c>
      <c r="B59" s="15"/>
      <c r="C59" s="37"/>
      <c r="D59" s="53"/>
      <c r="E59" s="60"/>
      <c r="F59" s="49"/>
      <c r="G59" s="46"/>
      <c r="H59" s="34"/>
      <c r="I59" s="16"/>
      <c r="J59" s="16"/>
      <c r="K59" s="16"/>
      <c r="L59" s="24"/>
      <c r="M59" s="34"/>
      <c r="N59" s="34"/>
      <c r="O59" s="16"/>
      <c r="P59" s="30"/>
      <c r="Q59" s="31"/>
    </row>
    <row r="60" spans="1:17" ht="12.75" customHeight="1">
      <c r="A60" s="26">
        <f t="shared" si="2"/>
        <v>51</v>
      </c>
      <c r="B60" s="15"/>
      <c r="C60" s="37"/>
      <c r="D60" s="53"/>
      <c r="E60" s="60"/>
      <c r="F60" s="49"/>
      <c r="G60" s="46"/>
      <c r="H60" s="34"/>
      <c r="I60" s="16"/>
      <c r="J60" s="16"/>
      <c r="K60" s="16"/>
      <c r="L60" s="24"/>
      <c r="M60" s="34"/>
      <c r="N60" s="34"/>
      <c r="O60" s="16"/>
      <c r="P60" s="30"/>
      <c r="Q60" s="31"/>
    </row>
    <row r="61" spans="1:17" ht="13.5" thickBot="1">
      <c r="A61" s="26">
        <f t="shared" si="2"/>
        <v>52</v>
      </c>
      <c r="B61" s="17"/>
      <c r="C61" s="17"/>
      <c r="D61" s="17"/>
      <c r="E61" s="29"/>
      <c r="F61" s="18"/>
      <c r="G61" s="47"/>
      <c r="H61" s="19"/>
      <c r="I61" s="18"/>
      <c r="J61" s="18"/>
      <c r="K61" s="18"/>
      <c r="L61" s="25"/>
      <c r="M61" s="19"/>
      <c r="N61" s="19"/>
      <c r="O61" s="18"/>
      <c r="P61" s="32"/>
      <c r="Q61" s="33"/>
    </row>
    <row r="62" spans="1:17" ht="13.5" thickBot="1">
      <c r="A62" s="9"/>
      <c r="B62" s="9"/>
      <c r="C62" s="5"/>
      <c r="F62" s="50"/>
      <c r="G62" s="20" t="s">
        <v>7</v>
      </c>
      <c r="H62" s="20"/>
      <c r="I62" s="20"/>
      <c r="J62" s="20"/>
      <c r="K62" s="20"/>
      <c r="L62" s="20"/>
      <c r="M62" s="20"/>
      <c r="N62" s="20"/>
      <c r="O62" s="20"/>
      <c r="P62" s="20"/>
      <c r="Q62" s="21"/>
    </row>
    <row r="63" spans="6:19" ht="12.75">
      <c r="F63" s="43"/>
      <c r="G63" s="42"/>
      <c r="H63" s="35">
        <f aca="true" ca="1" t="shared" si="3" ref="H63:H72">SUMIF(TasWho,OFFSET(H63,0,COLUMN(TasWho2)-COLUMN(H63)),OFFSET(H63,ROW(TasFirstRow)-ROW(H63),0,ROW(TasLastRow)-ROW(TasFirstRow)))+SUMIF(TasWho2,OFFSET(H63,0,COLUMN(TasWho2)-COLUMN(H63)),OFFSET(H63,ROW(TasFirstRow)-ROW(H63),0,ROW(TasLastRow)-ROW(TasFirstRow)))</f>
        <v>0</v>
      </c>
      <c r="I63" s="27">
        <f aca="true" ca="1" t="shared" si="4" ref="I63:Q72">IF(AND((SUMIF(TasWho,OFFSET(I63,0,COLUMN(TasWho2)-COLUMN(I63)),OFFSET(I63,ROW(TasFirstRow)-ROW(I63),0,ROW(TasLastRow)-ROW(TasFirstRow)))+SUMIF(TasWho2,OFFSET(I63,0,COLUMN(TasWho2)-COLUMN(I63)),OFFSET(I63,ROW(TasFirstRow)-ROW(I63),0,ROW(TasLastRow)-ROW(TasFirstRow))))=0,I$9=0),OFFSET(INDIRECT(ADDRESS(ROW(),COLUMN(),4)),0,-1),(SUMIF(TasWho,OFFSET(I63,0,COLUMN(TasWho2)-COLUMN(I63)),OFFSET(I63,ROW(TasFirstRow)-ROW(I63),0,ROW(TasLastRow)-ROW(TasFirstRow)))+SUMIF(TasWho2,OFFSET(I63,0,COLUMN(TasWho2)-COLUMN(I63)),OFFSET(I63,ROW(TasFirstRow)-ROW(I63),0,ROW(TasLastRow)-ROW(TasFirstRow)))))</f>
        <v>0</v>
      </c>
      <c r="J63" s="27">
        <f ca="1" t="shared" si="4"/>
        <v>0</v>
      </c>
      <c r="K63" s="27">
        <f ca="1" t="shared" si="4"/>
        <v>0</v>
      </c>
      <c r="L63" s="36">
        <f ca="1" t="shared" si="4"/>
        <v>0</v>
      </c>
      <c r="M63" s="27">
        <f ca="1" t="shared" si="4"/>
        <v>0</v>
      </c>
      <c r="N63" s="27">
        <f ca="1" t="shared" si="4"/>
        <v>0</v>
      </c>
      <c r="O63" s="27">
        <f ca="1" t="shared" si="4"/>
        <v>0</v>
      </c>
      <c r="P63" s="27">
        <f ca="1" t="shared" si="4"/>
        <v>0</v>
      </c>
      <c r="Q63" s="36">
        <f ca="1" t="shared" si="4"/>
        <v>0</v>
      </c>
      <c r="S63" s="51"/>
    </row>
    <row r="64" spans="2:21" ht="12.75">
      <c r="B64" t="s">
        <v>26</v>
      </c>
      <c r="C64" t="s">
        <v>16</v>
      </c>
      <c r="F64" s="43"/>
      <c r="G64" s="43"/>
      <c r="H64" s="35">
        <f ca="1" t="shared" si="3"/>
        <v>0</v>
      </c>
      <c r="I64" s="27">
        <f ca="1" t="shared" si="4"/>
        <v>0</v>
      </c>
      <c r="J64" s="27">
        <f ca="1" t="shared" si="4"/>
        <v>0</v>
      </c>
      <c r="K64" s="27">
        <f ca="1" t="shared" si="4"/>
        <v>0</v>
      </c>
      <c r="L64" s="28">
        <f ca="1" t="shared" si="4"/>
        <v>0</v>
      </c>
      <c r="M64" s="35">
        <f ca="1" t="shared" si="4"/>
        <v>0</v>
      </c>
      <c r="N64" s="27">
        <f ca="1" t="shared" si="4"/>
        <v>0</v>
      </c>
      <c r="O64" s="27">
        <f ca="1" t="shared" si="4"/>
        <v>0</v>
      </c>
      <c r="P64" s="27">
        <f ca="1" t="shared" si="4"/>
        <v>0</v>
      </c>
      <c r="Q64" s="28">
        <f ca="1" t="shared" si="4"/>
        <v>0</v>
      </c>
      <c r="U64" s="52"/>
    </row>
    <row r="65" spans="3:19" ht="12.75">
      <c r="C65" s="65" t="s">
        <v>17</v>
      </c>
      <c r="F65" s="43"/>
      <c r="G65" s="43"/>
      <c r="H65" s="35">
        <f ca="1" t="shared" si="3"/>
        <v>0</v>
      </c>
      <c r="I65" s="27">
        <f ca="1" t="shared" si="4"/>
        <v>0</v>
      </c>
      <c r="J65" s="27">
        <f ca="1" t="shared" si="4"/>
        <v>0</v>
      </c>
      <c r="K65" s="27">
        <f ca="1" t="shared" si="4"/>
        <v>0</v>
      </c>
      <c r="L65" s="28">
        <f ca="1" t="shared" si="4"/>
        <v>0</v>
      </c>
      <c r="M65" s="35">
        <f ca="1" t="shared" si="4"/>
        <v>0</v>
      </c>
      <c r="N65" s="27">
        <f ca="1" t="shared" si="4"/>
        <v>0</v>
      </c>
      <c r="O65" s="27">
        <f ca="1" t="shared" si="4"/>
        <v>0</v>
      </c>
      <c r="P65" s="27">
        <f ca="1" t="shared" si="4"/>
        <v>0</v>
      </c>
      <c r="Q65" s="28">
        <f ca="1" t="shared" si="4"/>
        <v>0</v>
      </c>
      <c r="S65" s="51"/>
    </row>
    <row r="66" spans="3:21" ht="12.75">
      <c r="C66" s="66" t="s">
        <v>19</v>
      </c>
      <c r="F66" s="43"/>
      <c r="G66" s="43"/>
      <c r="H66" s="35">
        <f ca="1" t="shared" si="3"/>
        <v>0</v>
      </c>
      <c r="I66" s="27">
        <f ca="1" t="shared" si="4"/>
        <v>0</v>
      </c>
      <c r="J66" s="27">
        <f ca="1" t="shared" si="4"/>
        <v>0</v>
      </c>
      <c r="K66" s="27">
        <f ca="1" t="shared" si="4"/>
        <v>0</v>
      </c>
      <c r="L66" s="28">
        <f ca="1" t="shared" si="4"/>
        <v>0</v>
      </c>
      <c r="M66" s="35">
        <f ca="1" t="shared" si="4"/>
        <v>0</v>
      </c>
      <c r="N66" s="27">
        <f ca="1" t="shared" si="4"/>
        <v>0</v>
      </c>
      <c r="O66" s="27">
        <f ca="1" t="shared" si="4"/>
        <v>0</v>
      </c>
      <c r="P66" s="27">
        <f ca="1" t="shared" si="4"/>
        <v>0</v>
      </c>
      <c r="Q66" s="28">
        <f ca="1" t="shared" si="4"/>
        <v>0</v>
      </c>
      <c r="U66" s="52"/>
    </row>
    <row r="67" spans="3:19" ht="12.75">
      <c r="C67" s="67" t="s">
        <v>27</v>
      </c>
      <c r="F67" s="43"/>
      <c r="G67" s="43"/>
      <c r="H67" s="35">
        <f ca="1" t="shared" si="3"/>
        <v>0</v>
      </c>
      <c r="I67" s="27">
        <f ca="1" t="shared" si="4"/>
        <v>0</v>
      </c>
      <c r="J67" s="27">
        <f ca="1" t="shared" si="4"/>
        <v>0</v>
      </c>
      <c r="K67" s="27">
        <f ca="1" t="shared" si="4"/>
        <v>0</v>
      </c>
      <c r="L67" s="28">
        <f ca="1" t="shared" si="4"/>
        <v>0</v>
      </c>
      <c r="M67" s="35">
        <f ca="1" t="shared" si="4"/>
        <v>0</v>
      </c>
      <c r="N67" s="27">
        <f ca="1" t="shared" si="4"/>
        <v>0</v>
      </c>
      <c r="O67" s="27">
        <f ca="1" t="shared" si="4"/>
        <v>0</v>
      </c>
      <c r="P67" s="27">
        <f ca="1" t="shared" si="4"/>
        <v>0</v>
      </c>
      <c r="Q67" s="28">
        <f ca="1" t="shared" si="4"/>
        <v>0</v>
      </c>
      <c r="S67" s="51"/>
    </row>
    <row r="68" spans="3:21" ht="12.75">
      <c r="C68" s="68" t="s">
        <v>18</v>
      </c>
      <c r="F68" s="43"/>
      <c r="G68" s="43"/>
      <c r="H68" s="35">
        <f ca="1" t="shared" si="3"/>
        <v>0</v>
      </c>
      <c r="I68" s="27">
        <f ca="1" t="shared" si="4"/>
        <v>0</v>
      </c>
      <c r="J68" s="27">
        <f ca="1" t="shared" si="4"/>
        <v>0</v>
      </c>
      <c r="K68" s="27">
        <f ca="1" t="shared" si="4"/>
        <v>0</v>
      </c>
      <c r="L68" s="28">
        <f ca="1" t="shared" si="4"/>
        <v>0</v>
      </c>
      <c r="M68" s="35">
        <f ca="1" t="shared" si="4"/>
        <v>0</v>
      </c>
      <c r="N68" s="27">
        <f ca="1" t="shared" si="4"/>
        <v>0</v>
      </c>
      <c r="O68" s="27">
        <f ca="1" t="shared" si="4"/>
        <v>0</v>
      </c>
      <c r="P68" s="27">
        <f ca="1" t="shared" si="4"/>
        <v>0</v>
      </c>
      <c r="Q68" s="28">
        <f ca="1" t="shared" si="4"/>
        <v>0</v>
      </c>
      <c r="U68" s="52"/>
    </row>
    <row r="69" spans="2:19" ht="12.75">
      <c r="B69" t="s">
        <v>29</v>
      </c>
      <c r="C69" s="69" t="s">
        <v>31</v>
      </c>
      <c r="F69" s="43"/>
      <c r="G69" s="43"/>
      <c r="H69" s="35">
        <f ca="1" t="shared" si="3"/>
        <v>0</v>
      </c>
      <c r="I69" s="27">
        <f ca="1" t="shared" si="4"/>
        <v>0</v>
      </c>
      <c r="J69" s="27">
        <f ca="1" t="shared" si="4"/>
        <v>0</v>
      </c>
      <c r="K69" s="27">
        <f ca="1" t="shared" si="4"/>
        <v>0</v>
      </c>
      <c r="L69" s="28">
        <f ca="1" t="shared" si="4"/>
        <v>0</v>
      </c>
      <c r="M69" s="35">
        <f ca="1" t="shared" si="4"/>
        <v>0</v>
      </c>
      <c r="N69" s="27">
        <f ca="1" t="shared" si="4"/>
        <v>0</v>
      </c>
      <c r="O69" s="27">
        <f ca="1" t="shared" si="4"/>
        <v>0</v>
      </c>
      <c r="P69" s="27">
        <f ca="1" t="shared" si="4"/>
        <v>0</v>
      </c>
      <c r="Q69" s="28">
        <f ca="1" t="shared" si="4"/>
        <v>0</v>
      </c>
      <c r="S69" s="51"/>
    </row>
    <row r="70" spans="3:19" ht="12.75">
      <c r="C70" s="70" t="s">
        <v>30</v>
      </c>
      <c r="F70" s="44"/>
      <c r="G70" s="44"/>
      <c r="H70" s="35">
        <f ca="1" t="shared" si="3"/>
        <v>0</v>
      </c>
      <c r="I70" s="27">
        <f ca="1" t="shared" si="4"/>
        <v>0</v>
      </c>
      <c r="J70" s="27">
        <f ca="1" t="shared" si="4"/>
        <v>0</v>
      </c>
      <c r="K70" s="27">
        <f ca="1" t="shared" si="4"/>
        <v>0</v>
      </c>
      <c r="L70" s="28">
        <f ca="1" t="shared" si="4"/>
        <v>0</v>
      </c>
      <c r="M70" s="35">
        <f ca="1" t="shared" si="4"/>
        <v>0</v>
      </c>
      <c r="N70" s="27">
        <f ca="1" t="shared" si="4"/>
        <v>0</v>
      </c>
      <c r="O70" s="27">
        <f ca="1" t="shared" si="4"/>
        <v>0</v>
      </c>
      <c r="P70" s="27">
        <f ca="1" t="shared" si="4"/>
        <v>0</v>
      </c>
      <c r="Q70" s="28">
        <f ca="1" t="shared" si="4"/>
        <v>0</v>
      </c>
      <c r="S70" s="51"/>
    </row>
    <row r="71" spans="3:17" ht="12.75">
      <c r="C71" s="71" t="s">
        <v>28</v>
      </c>
      <c r="F71" s="44"/>
      <c r="G71" s="54"/>
      <c r="H71" s="35">
        <f ca="1" t="shared" si="3"/>
        <v>0</v>
      </c>
      <c r="I71" s="27">
        <f ca="1" t="shared" si="4"/>
        <v>0</v>
      </c>
      <c r="J71" s="27">
        <f ca="1" t="shared" si="4"/>
        <v>0</v>
      </c>
      <c r="K71" s="27">
        <f ca="1" t="shared" si="4"/>
        <v>0</v>
      </c>
      <c r="L71" s="28">
        <f ca="1" t="shared" si="4"/>
        <v>0</v>
      </c>
      <c r="M71" s="35">
        <f ca="1" t="shared" si="4"/>
        <v>0</v>
      </c>
      <c r="N71" s="27">
        <f ca="1" t="shared" si="4"/>
        <v>0</v>
      </c>
      <c r="O71" s="27">
        <f ca="1" t="shared" si="4"/>
        <v>0</v>
      </c>
      <c r="P71" s="27">
        <f ca="1" t="shared" si="4"/>
        <v>0</v>
      </c>
      <c r="Q71" s="28">
        <f ca="1" t="shared" si="4"/>
        <v>0</v>
      </c>
    </row>
    <row r="72" spans="6:17" ht="13.5" thickBot="1">
      <c r="F72" s="44"/>
      <c r="G72" s="55"/>
      <c r="H72" s="56">
        <f ca="1" t="shared" si="3"/>
        <v>0</v>
      </c>
      <c r="I72" s="57">
        <f ca="1" t="shared" si="4"/>
        <v>0</v>
      </c>
      <c r="J72" s="57">
        <f ca="1" t="shared" si="4"/>
        <v>0</v>
      </c>
      <c r="K72" s="57">
        <f ca="1" t="shared" si="4"/>
        <v>0</v>
      </c>
      <c r="L72" s="58">
        <f ca="1" t="shared" si="4"/>
        <v>0</v>
      </c>
      <c r="M72" s="56">
        <f ca="1" t="shared" si="4"/>
        <v>0</v>
      </c>
      <c r="N72" s="57">
        <f ca="1" t="shared" si="4"/>
        <v>0</v>
      </c>
      <c r="O72" s="57">
        <f ca="1" t="shared" si="4"/>
        <v>0</v>
      </c>
      <c r="P72" s="57">
        <f ca="1" t="shared" si="4"/>
        <v>0</v>
      </c>
      <c r="Q72" s="58">
        <f ca="1" t="shared" si="4"/>
        <v>0</v>
      </c>
    </row>
    <row r="73" ht="12.75">
      <c r="G73" s="5"/>
    </row>
    <row r="74" spans="5:17" ht="12.75">
      <c r="E74" s="38" t="s">
        <v>12</v>
      </c>
      <c r="F74" s="39"/>
      <c r="G74" s="39"/>
      <c r="H74" s="40">
        <v>1</v>
      </c>
      <c r="I74" s="40">
        <v>2</v>
      </c>
      <c r="J74" s="40">
        <v>3</v>
      </c>
      <c r="K74" s="40">
        <v>4</v>
      </c>
      <c r="L74" s="40">
        <v>5</v>
      </c>
      <c r="M74" s="40">
        <v>6</v>
      </c>
      <c r="N74" s="40">
        <v>7</v>
      </c>
      <c r="O74" s="40">
        <v>8</v>
      </c>
      <c r="P74" s="40">
        <v>9</v>
      </c>
      <c r="Q74" s="40">
        <v>10</v>
      </c>
    </row>
    <row r="75" spans="2:17" ht="12.75">
      <c r="B75" s="75" t="s">
        <v>34</v>
      </c>
      <c r="C75" s="74"/>
      <c r="E75" s="38" t="s">
        <v>13</v>
      </c>
      <c r="F75" s="41"/>
      <c r="G75" s="41"/>
      <c r="H75" s="40">
        <f>$H$9</f>
        <v>0</v>
      </c>
      <c r="I75" s="40">
        <f aca="true" t="shared" si="5" ref="I75:Q75">$H$9/($C$3-2)*($C$3-2-(H74-0.5))</f>
        <v>0</v>
      </c>
      <c r="J75" s="40">
        <f t="shared" si="5"/>
        <v>0</v>
      </c>
      <c r="K75" s="40">
        <f t="shared" si="5"/>
        <v>0</v>
      </c>
      <c r="L75" s="40">
        <f t="shared" si="5"/>
        <v>0</v>
      </c>
      <c r="M75" s="40">
        <f t="shared" si="5"/>
        <v>0</v>
      </c>
      <c r="N75" s="40">
        <f t="shared" si="5"/>
        <v>0</v>
      </c>
      <c r="O75" s="40">
        <f t="shared" si="5"/>
        <v>0</v>
      </c>
      <c r="P75" s="40">
        <f t="shared" si="5"/>
        <v>0</v>
      </c>
      <c r="Q75" s="40">
        <f t="shared" si="5"/>
        <v>0</v>
      </c>
    </row>
    <row r="76" spans="5:17" ht="12.75">
      <c r="E76" s="38" t="s">
        <v>20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5:17" ht="12.75">
      <c r="E77" s="38" t="s">
        <v>32</v>
      </c>
      <c r="H77" s="40">
        <f>H75+H76</f>
        <v>0</v>
      </c>
      <c r="I77" s="40">
        <f aca="true" t="shared" si="6" ref="I77:Q77">I75+I76</f>
        <v>0</v>
      </c>
      <c r="J77" s="40">
        <f t="shared" si="6"/>
        <v>0</v>
      </c>
      <c r="K77" s="40">
        <f t="shared" si="6"/>
        <v>0</v>
      </c>
      <c r="L77" s="40">
        <f t="shared" si="6"/>
        <v>0</v>
      </c>
      <c r="M77" s="40">
        <f t="shared" si="6"/>
        <v>0</v>
      </c>
      <c r="N77" s="40">
        <f t="shared" si="6"/>
        <v>0</v>
      </c>
      <c r="O77" s="40">
        <f t="shared" si="6"/>
        <v>0</v>
      </c>
      <c r="P77" s="40">
        <f t="shared" si="6"/>
        <v>0</v>
      </c>
      <c r="Q77" s="40">
        <f t="shared" si="6"/>
        <v>0</v>
      </c>
    </row>
    <row r="78" spans="5:17" ht="12.75">
      <c r="E78" s="38" t="s">
        <v>21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5:17" ht="12.75">
      <c r="E79" s="38" t="s">
        <v>33</v>
      </c>
      <c r="H79" s="40">
        <f>H78</f>
        <v>0</v>
      </c>
      <c r="I79" s="40">
        <f>H79+I78</f>
        <v>0</v>
      </c>
      <c r="J79" s="40">
        <f aca="true" t="shared" si="7" ref="J79:Q79">I79+J78</f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0</v>
      </c>
    </row>
    <row r="80" spans="5:17" ht="12.75">
      <c r="E80" s="38" t="s">
        <v>22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</row>
  </sheetData>
  <mergeCells count="3">
    <mergeCell ref="H7:Q7"/>
    <mergeCell ref="O4:Q4"/>
    <mergeCell ref="A1:Q1"/>
  </mergeCells>
  <conditionalFormatting sqref="F61:Q61 H10:Q60">
    <cfRule type="cellIs" priority="1" dxfId="0" operator="equal" stopIfTrue="1">
      <formula>0</formula>
    </cfRule>
  </conditionalFormatting>
  <dataValidations count="1">
    <dataValidation type="list" allowBlank="1" showInputMessage="1" showErrorMessage="1" sqref="E10:E61">
      <formula1>"Not Started, In Progress, Complete, Impeded, Deferred,Reviewing,Testing"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Banks</dc:creator>
  <cp:keywords/>
  <dc:description/>
  <cp:lastModifiedBy>Richard Banks</cp:lastModifiedBy>
  <cp:lastPrinted>2006-09-14T00:22:37Z</cp:lastPrinted>
  <dcterms:created xsi:type="dcterms:W3CDTF">2006-02-15T01:48:12Z</dcterms:created>
  <dcterms:modified xsi:type="dcterms:W3CDTF">2006-10-10T07:21:25Z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tatus">
    <vt:lpwstr>Draft</vt:lpwstr>
  </property>
</Properties>
</file>