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2850" windowWidth="15330" windowHeight="2865" activeTab="0"/>
  </bookViews>
  <sheets>
    <sheet name="Product Backlog - General" sheetId="1" r:id="rId1"/>
    <sheet name="Supporting Values" sheetId="2" r:id="rId2"/>
  </sheets>
  <definedNames>
    <definedName name="Estimates">'Product Backlog - General'!$G$5:$G$10</definedName>
    <definedName name="FirstRow">'Product Backlog - General'!#REF!</definedName>
    <definedName name="LastRow">'Product Backlog - General'!$A$10</definedName>
    <definedName name="PaidBy">'Product Backlog - General'!#REF!</definedName>
    <definedName name="Requirements">'Product Backlog - General'!#REF!</definedName>
    <definedName name="StatusValues">'Supporting Values'!$A$2:$A$4</definedName>
  </definedNames>
  <calcPr fullCalcOnLoad="1"/>
</workbook>
</file>

<file path=xl/sharedStrings.xml><?xml version="1.0" encoding="utf-8"?>
<sst xmlns="http://schemas.openxmlformats.org/spreadsheetml/2006/main" count="27" uniqueCount="23">
  <si>
    <t>Item</t>
  </si>
  <si>
    <t>Order</t>
  </si>
  <si>
    <t>Status Values</t>
  </si>
  <si>
    <t>Unstarted</t>
  </si>
  <si>
    <t>Delivered</t>
  </si>
  <si>
    <t>In Progress</t>
  </si>
  <si>
    <t>Estimate</t>
  </si>
  <si>
    <t>Area</t>
  </si>
  <si>
    <t>Cumulative</t>
  </si>
  <si>
    <t>Best Case ETA</t>
  </si>
  <si>
    <t>Realistic ETA</t>
  </si>
  <si>
    <t>Velocity</t>
  </si>
  <si>
    <t>Start Date</t>
  </si>
  <si>
    <t>Ref #</t>
  </si>
  <si>
    <t>External Id</t>
  </si>
  <si>
    <t>Task</t>
  </si>
  <si>
    <t>xxx</t>
  </si>
  <si>
    <t>Task in this sprint</t>
  </si>
  <si>
    <t>Completed task</t>
  </si>
  <si>
    <t>Other task</t>
  </si>
  <si>
    <t>Product Backlog - &lt;project name&gt;</t>
  </si>
  <si>
    <t>Task 4</t>
  </si>
  <si>
    <t>Item/Story name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</si>
</sst>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1409]dddd\,\ d\ mmmm\ yyyy"/>
    <numFmt numFmtId="169" formatCode="d\ mmm"/>
    <numFmt numFmtId="170" formatCode="d\ mmm\ yy"/>
    <numFmt numFmtId="171" formatCode="[$-1409]h:mm:ss\ AM/PM"/>
    <numFmt numFmtId="172" formatCode="#,##0;\-#,##0;"/>
    <numFmt numFmtId="173" formatCode="[$-1409]d\ mmmm\ yyyy;@"/>
  </numFmts>
  <fonts count="24">
    <font>
      <sz val="10"/>
      <name val="Arial"/>
      <family val="0"/>
    </font>
    <font>
      <sz val="10"/>
      <color indexed="20"/>
      <name val="Arial"/>
      <family val="0"/>
    </font>
    <font>
      <sz val="20"/>
      <name val="Copperplate Gothic Light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53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sz val="16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hair"/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7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1" applyNumberFormat="0" applyAlignment="0" applyProtection="0"/>
    <xf numFmtId="0" fontId="11" fillId="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19" borderId="0">
      <alignment/>
      <protection/>
    </xf>
    <xf numFmtId="0" fontId="17" fillId="13" borderId="1" applyNumberFormat="0" applyAlignment="0" applyProtection="0"/>
    <xf numFmtId="0" fontId="18" fillId="0" borderId="6" applyNumberFormat="0" applyFill="0" applyAlignment="0" applyProtection="0"/>
    <xf numFmtId="0" fontId="19" fillId="20" borderId="0" applyNumberFormat="0" applyBorder="0" applyAlignment="0" applyProtection="0"/>
    <xf numFmtId="0" fontId="0" fillId="6" borderId="7" applyNumberFormat="0" applyFont="0" applyAlignment="0" applyProtection="0"/>
    <xf numFmtId="0" fontId="20" fillId="15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Fill="1" applyAlignment="1">
      <alignment horizontal="center" vertical="top"/>
    </xf>
    <xf numFmtId="0" fontId="1" fillId="21" borderId="10" xfId="0" applyFont="1" applyFill="1" applyBorder="1" applyAlignment="1">
      <alignment horizontal="left" vertical="top"/>
    </xf>
    <xf numFmtId="0" fontId="1" fillId="21" borderId="10" xfId="0" applyFont="1" applyFill="1" applyBorder="1" applyAlignment="1">
      <alignment vertical="top"/>
    </xf>
    <xf numFmtId="0" fontId="1" fillId="21" borderId="10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14" fontId="0" fillId="0" borderId="0" xfId="0" applyNumberFormat="1" applyAlignment="1">
      <alignment horizontal="right" vertical="top"/>
    </xf>
    <xf numFmtId="0" fontId="0" fillId="22" borderId="11" xfId="0" applyFill="1" applyBorder="1" applyAlignment="1">
      <alignment vertical="top"/>
    </xf>
    <xf numFmtId="170" fontId="3" fillId="0" borderId="0" xfId="0" applyNumberFormat="1" applyFont="1" applyAlignment="1">
      <alignment vertical="top"/>
    </xf>
    <xf numFmtId="0" fontId="6" fillId="0" borderId="0" xfId="0" applyFont="1" applyBorder="1" applyAlignment="1">
      <alignment horizontal="center" vertical="top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top"/>
    </xf>
    <xf numFmtId="0" fontId="23" fillId="23" borderId="0" xfId="0" applyFont="1" applyFill="1" applyAlignment="1">
      <alignment vertical="top"/>
    </xf>
    <xf numFmtId="0" fontId="0" fillId="24" borderId="12" xfId="0" applyFill="1" applyBorder="1" applyAlignment="1">
      <alignment horizontal="left" vertical="center"/>
    </xf>
    <xf numFmtId="0" fontId="0" fillId="21" borderId="12" xfId="0" applyFill="1" applyBorder="1" applyAlignment="1">
      <alignment horizontal="left" vertical="center"/>
    </xf>
    <xf numFmtId="0" fontId="2" fillId="25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23" fillId="19" borderId="0" xfId="0" applyFont="1" applyFill="1" applyAlignment="1">
      <alignment horizontal="right" vertical="top"/>
    </xf>
    <xf numFmtId="173" fontId="0" fillId="26" borderId="0" xfId="0" applyNumberFormat="1" applyFill="1" applyAlignment="1">
      <alignment horizontal="center" vertical="top"/>
    </xf>
  </cellXfs>
  <cellStyles count="52">
    <cellStyle name="Normal" xfId="0"/>
    <cellStyle name="Accent1" xfId="15"/>
    <cellStyle name="Accent1 - 20%" xfId="16"/>
    <cellStyle name="Accent1 - 40%" xfId="17"/>
    <cellStyle name="Accent1 - 60%" xfId="18"/>
    <cellStyle name="Accent2" xfId="19"/>
    <cellStyle name="Accent2 - 20%" xfId="20"/>
    <cellStyle name="Accent2 - 40%" xfId="21"/>
    <cellStyle name="Accent2 - 60%" xfId="22"/>
    <cellStyle name="Accent3" xfId="23"/>
    <cellStyle name="Accent3 - 20%" xfId="24"/>
    <cellStyle name="Accent3 - 40%" xfId="25"/>
    <cellStyle name="Accent3 - 60%" xfId="26"/>
    <cellStyle name="Accent4" xfId="27"/>
    <cellStyle name="Accent4 - 20%" xfId="28"/>
    <cellStyle name="Accent4 - 40%" xfId="29"/>
    <cellStyle name="Accent4 - 60%" xfId="30"/>
    <cellStyle name="Accent5" xfId="31"/>
    <cellStyle name="Accent5 - 20%" xfId="32"/>
    <cellStyle name="Accent5 - 40%" xfId="33"/>
    <cellStyle name="Accent5 - 60%" xfId="34"/>
    <cellStyle name="Accent6" xfId="35"/>
    <cellStyle name="Accent6 - 20%" xfId="36"/>
    <cellStyle name="Accent6 - 40%" xfId="37"/>
    <cellStyle name="Accent6 - 60%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mphasis 1" xfId="46"/>
    <cellStyle name="Emphasis 2" xfId="47"/>
    <cellStyle name="Emphasis 3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rogress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Sheet 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6"/>
  <sheetViews>
    <sheetView tabSelected="1" zoomScale="120" zoomScaleNormal="120" workbookViewId="0" topLeftCell="A3">
      <pane ySplit="945" topLeftCell="BM1" activePane="bottomLeft" state="split"/>
      <selection pane="topLeft" activeCell="N167" sqref="N167"/>
      <selection pane="bottomLeft" activeCell="E6" sqref="E6"/>
    </sheetView>
  </sheetViews>
  <sheetFormatPr defaultColWidth="9.140625" defaultRowHeight="12.75"/>
  <cols>
    <col min="1" max="2" width="6.7109375" style="7" customWidth="1"/>
    <col min="3" max="3" width="11.8515625" style="1" bestFit="1" customWidth="1"/>
    <col min="4" max="5" width="11.8515625" style="1" customWidth="1"/>
    <col min="6" max="6" width="51.57421875" style="1" customWidth="1"/>
    <col min="7" max="7" width="9.57421875" style="1" bestFit="1" customWidth="1"/>
    <col min="8" max="8" width="10.140625" style="1" bestFit="1" customWidth="1"/>
    <col min="9" max="11" width="9.8515625" style="1" bestFit="1" customWidth="1"/>
    <col min="12" max="12" width="9.28125" style="1" bestFit="1" customWidth="1"/>
    <col min="13" max="13" width="9.8515625" style="1" bestFit="1" customWidth="1"/>
    <col min="14" max="16384" width="9.140625" style="1" customWidth="1"/>
  </cols>
  <sheetData>
    <row r="2" spans="1:11" ht="25.5">
      <c r="A2" s="22" t="s">
        <v>20</v>
      </c>
      <c r="B2" s="22"/>
      <c r="C2" s="22"/>
      <c r="D2" s="22"/>
      <c r="E2" s="22"/>
      <c r="F2" s="22"/>
      <c r="G2" s="22"/>
      <c r="I2" s="24" t="s">
        <v>11</v>
      </c>
      <c r="J2" s="24"/>
      <c r="K2" s="19">
        <v>0.7</v>
      </c>
    </row>
    <row r="3" spans="1:13" ht="12" customHeight="1">
      <c r="A3" s="2"/>
      <c r="B3" s="2"/>
      <c r="C3" s="2"/>
      <c r="D3" s="2"/>
      <c r="I3" s="23"/>
      <c r="J3" s="23"/>
      <c r="K3" s="23"/>
      <c r="L3" s="23"/>
      <c r="M3" s="23"/>
    </row>
    <row r="4" spans="1:13" ht="12" customHeight="1">
      <c r="A4" s="5" t="s">
        <v>1</v>
      </c>
      <c r="B4" s="5" t="s">
        <v>7</v>
      </c>
      <c r="C4" s="4" t="s">
        <v>13</v>
      </c>
      <c r="D4" s="4" t="s">
        <v>14</v>
      </c>
      <c r="E4" s="3" t="s">
        <v>0</v>
      </c>
      <c r="F4" s="4" t="s">
        <v>15</v>
      </c>
      <c r="G4" s="4" t="s">
        <v>6</v>
      </c>
      <c r="H4" s="4" t="s">
        <v>8</v>
      </c>
      <c r="I4" s="4">
        <v>8</v>
      </c>
      <c r="J4" s="4">
        <v>7</v>
      </c>
      <c r="K4" s="4">
        <v>6</v>
      </c>
      <c r="L4" s="4">
        <v>5</v>
      </c>
      <c r="M4" s="4">
        <v>4</v>
      </c>
    </row>
    <row r="5" spans="1:13" ht="12.75">
      <c r="A5" s="8">
        <f>ROW()-4</f>
        <v>1</v>
      </c>
      <c r="B5" s="15" t="s">
        <v>16</v>
      </c>
      <c r="C5" s="16"/>
      <c r="D5" s="16"/>
      <c r="E5" s="16" t="s">
        <v>22</v>
      </c>
      <c r="F5" s="16"/>
      <c r="G5" s="17"/>
      <c r="H5" s="12"/>
      <c r="I5" s="18">
        <f>H5/10/$I$4</f>
        <v>0</v>
      </c>
      <c r="J5" s="18">
        <f>H5/10/$J$4</f>
        <v>0</v>
      </c>
      <c r="K5" s="18">
        <f>H5/10/$K$4</f>
        <v>0</v>
      </c>
      <c r="L5" s="18">
        <f>H5/10/$L$4</f>
        <v>0</v>
      </c>
      <c r="M5" s="18">
        <f>H5/10/$M$4</f>
        <v>0</v>
      </c>
    </row>
    <row r="6" spans="1:13" ht="12.75">
      <c r="A6" s="8">
        <f>ROW()-4</f>
        <v>2</v>
      </c>
      <c r="B6" s="15" t="s">
        <v>16</v>
      </c>
      <c r="C6" s="16"/>
      <c r="D6" s="16"/>
      <c r="E6" s="16"/>
      <c r="F6" s="20" t="s">
        <v>17</v>
      </c>
      <c r="G6" s="17">
        <v>6</v>
      </c>
      <c r="H6" s="12">
        <f>H5+G6</f>
        <v>6</v>
      </c>
      <c r="I6" s="18">
        <f>($H6/10/I$4)+1</f>
        <v>1.075</v>
      </c>
      <c r="J6" s="18">
        <f aca="true" t="shared" si="0" ref="J6:M9">($H6/10/J$4)+1</f>
        <v>1.0857142857142856</v>
      </c>
      <c r="K6" s="18">
        <f t="shared" si="0"/>
        <v>1.1</v>
      </c>
      <c r="L6" s="18">
        <f t="shared" si="0"/>
        <v>1.12</v>
      </c>
      <c r="M6" s="18">
        <f t="shared" si="0"/>
        <v>1.15</v>
      </c>
    </row>
    <row r="7" spans="1:13" ht="12.75">
      <c r="A7" s="8">
        <f>ROW()-4</f>
        <v>3</v>
      </c>
      <c r="B7" s="15" t="s">
        <v>16</v>
      </c>
      <c r="C7" s="16"/>
      <c r="D7" s="16"/>
      <c r="E7" s="16"/>
      <c r="F7" s="21" t="s">
        <v>18</v>
      </c>
      <c r="G7" s="17">
        <v>0</v>
      </c>
      <c r="H7" s="12">
        <f>H6+G7</f>
        <v>6</v>
      </c>
      <c r="I7" s="18">
        <f>($H7/10/I$4)+1</f>
        <v>1.075</v>
      </c>
      <c r="J7" s="18">
        <f t="shared" si="0"/>
        <v>1.0857142857142856</v>
      </c>
      <c r="K7" s="18">
        <f t="shared" si="0"/>
        <v>1.1</v>
      </c>
      <c r="L7" s="18">
        <f t="shared" si="0"/>
        <v>1.12</v>
      </c>
      <c r="M7" s="18">
        <f t="shared" si="0"/>
        <v>1.15</v>
      </c>
    </row>
    <row r="8" spans="1:13" ht="12.75">
      <c r="A8" s="8">
        <f>ROW()-4</f>
        <v>4</v>
      </c>
      <c r="B8" s="15" t="s">
        <v>16</v>
      </c>
      <c r="C8" s="16"/>
      <c r="D8" s="16"/>
      <c r="E8" s="16"/>
      <c r="F8" s="16" t="s">
        <v>19</v>
      </c>
      <c r="G8" s="17">
        <v>30</v>
      </c>
      <c r="H8" s="12">
        <f>H7+G8</f>
        <v>36</v>
      </c>
      <c r="I8" s="18">
        <f>($H8/10/I$4)+1</f>
        <v>1.45</v>
      </c>
      <c r="J8" s="18">
        <f t="shared" si="0"/>
        <v>1.5142857142857142</v>
      </c>
      <c r="K8" s="18">
        <f t="shared" si="0"/>
        <v>1.6</v>
      </c>
      <c r="L8" s="18">
        <f t="shared" si="0"/>
        <v>1.72</v>
      </c>
      <c r="M8" s="18">
        <f t="shared" si="0"/>
        <v>1.9</v>
      </c>
    </row>
    <row r="9" spans="1:13" ht="12.75">
      <c r="A9" s="8">
        <f>ROW()-4</f>
        <v>5</v>
      </c>
      <c r="B9" s="15" t="s">
        <v>16</v>
      </c>
      <c r="C9" s="16"/>
      <c r="D9" s="16"/>
      <c r="E9" s="16"/>
      <c r="F9" s="16" t="s">
        <v>21</v>
      </c>
      <c r="G9" s="17">
        <v>20</v>
      </c>
      <c r="H9" s="12">
        <f>H8+G9</f>
        <v>56</v>
      </c>
      <c r="I9" s="18">
        <f>($H9/10/I$4)+1</f>
        <v>1.7</v>
      </c>
      <c r="J9" s="18">
        <f t="shared" si="0"/>
        <v>1.7999999999999998</v>
      </c>
      <c r="K9" s="18">
        <f t="shared" si="0"/>
        <v>1.9333333333333331</v>
      </c>
      <c r="L9" s="18">
        <f t="shared" si="0"/>
        <v>2.12</v>
      </c>
      <c r="M9" s="18">
        <f t="shared" si="0"/>
        <v>2.4</v>
      </c>
    </row>
    <row r="10" spans="1:13" ht="12.75">
      <c r="A10" s="8">
        <f>ROW()-4</f>
        <v>6</v>
      </c>
      <c r="B10" s="14"/>
      <c r="C10" s="9"/>
      <c r="D10" s="9"/>
      <c r="I10" s="1">
        <f>H10/10/$I$4</f>
        <v>0</v>
      </c>
      <c r="J10" s="1">
        <f>H10/10/$J$4</f>
        <v>0</v>
      </c>
      <c r="K10" s="1">
        <f>H10/10/$K$4</f>
        <v>0</v>
      </c>
      <c r="L10" s="1">
        <f>H10/10/$L$4</f>
        <v>0</v>
      </c>
      <c r="M10" s="1">
        <f>H10/10/$M$4</f>
        <v>0</v>
      </c>
    </row>
    <row r="11" spans="1:13" ht="12.75">
      <c r="A11" s="8"/>
      <c r="B11" s="6"/>
      <c r="C11" s="9"/>
      <c r="D11" s="9"/>
      <c r="I11" s="4">
        <v>8</v>
      </c>
      <c r="J11" s="4">
        <v>7</v>
      </c>
      <c r="K11" s="4">
        <v>6</v>
      </c>
      <c r="L11" s="4">
        <v>5</v>
      </c>
      <c r="M11" s="4">
        <v>4</v>
      </c>
    </row>
    <row r="12" spans="1:13" ht="12.75">
      <c r="A12" s="8"/>
      <c r="B12" s="6"/>
      <c r="C12" s="10" t="s">
        <v>12</v>
      </c>
      <c r="D12" s="25">
        <v>38999</v>
      </c>
      <c r="E12" s="25"/>
      <c r="H12" s="10" t="s">
        <v>9</v>
      </c>
      <c r="I12" s="13">
        <f>$D12+(I9*14)</f>
        <v>39022.8</v>
      </c>
      <c r="J12" s="13">
        <f>$D12+(J9*14)</f>
        <v>39024.2</v>
      </c>
      <c r="K12" s="13">
        <f>$D12+(K9*14)</f>
        <v>39026.066666666666</v>
      </c>
      <c r="L12" s="13">
        <f>$D12+(L9*14)</f>
        <v>39028.68</v>
      </c>
      <c r="M12" s="13">
        <f>$D12+(M9*14)</f>
        <v>39032.6</v>
      </c>
    </row>
    <row r="13" spans="1:13" ht="12.75">
      <c r="A13" s="8"/>
      <c r="B13" s="6"/>
      <c r="C13" s="9"/>
      <c r="D13" s="9"/>
      <c r="H13" s="11" t="s">
        <v>10</v>
      </c>
      <c r="I13" s="13">
        <f>$D12+((I9*14)*1.25)</f>
        <v>39028.75</v>
      </c>
      <c r="J13" s="13">
        <f>$D12+((J9*14)*1.25)</f>
        <v>39030.5</v>
      </c>
      <c r="K13" s="13">
        <f>$D12+((K9*14)*1.25)</f>
        <v>39032.833333333336</v>
      </c>
      <c r="L13" s="13">
        <f>$D12+((L9*14)*1.25)</f>
        <v>39036.1</v>
      </c>
      <c r="M13" s="13">
        <f>$D12+((M9*14)*1.25)</f>
        <v>39041</v>
      </c>
    </row>
    <row r="14" spans="1:13" ht="12.75">
      <c r="A14" s="8"/>
      <c r="B14" s="6"/>
      <c r="C14" s="9"/>
      <c r="D14" s="9"/>
      <c r="H14" s="10" t="str">
        <f>"@ Current Velocity"</f>
        <v>@ Current Velocity</v>
      </c>
      <c r="I14" s="13">
        <f>$D12+((I9*14)/$K$2)</f>
        <v>39033</v>
      </c>
      <c r="J14" s="13">
        <f>$D12+((J9*14)/$K$2)</f>
        <v>39035</v>
      </c>
      <c r="K14" s="13">
        <f>$D12+((K9*14)/$K$2)</f>
        <v>39037.666666666664</v>
      </c>
      <c r="L14" s="13">
        <f>$D12+((L9*14)/$K$2)</f>
        <v>39041.4</v>
      </c>
      <c r="M14" s="13">
        <f>$D12+((M9*14)/$K$2)</f>
        <v>39047</v>
      </c>
    </row>
    <row r="15" spans="1:4" ht="12.75">
      <c r="A15" s="8"/>
      <c r="B15" s="6"/>
      <c r="C15" s="9"/>
      <c r="D15" s="9"/>
    </row>
    <row r="16" spans="1:4" ht="12.75">
      <c r="A16" s="8"/>
      <c r="B16" s="6"/>
      <c r="C16" s="9"/>
      <c r="D16" s="9"/>
    </row>
    <row r="17" spans="1:4" ht="12.75">
      <c r="A17" s="8"/>
      <c r="B17" s="6"/>
      <c r="C17" s="9"/>
      <c r="D17" s="9"/>
    </row>
    <row r="18" spans="1:4" ht="12.75">
      <c r="A18" s="8"/>
      <c r="B18" s="6"/>
      <c r="C18" s="9"/>
      <c r="D18" s="9"/>
    </row>
    <row r="19" spans="1:4" ht="12.75">
      <c r="A19" s="8"/>
      <c r="B19" s="6"/>
      <c r="C19" s="9"/>
      <c r="D19" s="9"/>
    </row>
    <row r="20" spans="1:4" ht="12.75">
      <c r="A20" s="8"/>
      <c r="B20" s="6"/>
      <c r="C20" s="9"/>
      <c r="D20" s="9"/>
    </row>
    <row r="21" spans="1:4" ht="12.75">
      <c r="A21" s="8"/>
      <c r="B21" s="6"/>
      <c r="C21" s="9"/>
      <c r="D21" s="9"/>
    </row>
    <row r="22" spans="1:4" ht="12.75">
      <c r="A22" s="8"/>
      <c r="B22" s="6"/>
      <c r="C22" s="9"/>
      <c r="D22" s="9"/>
    </row>
    <row r="23" spans="1:4" ht="12.75">
      <c r="A23" s="8"/>
      <c r="B23" s="6"/>
      <c r="C23" s="9"/>
      <c r="D23" s="9"/>
    </row>
    <row r="24" spans="1:4" ht="12.75">
      <c r="A24" s="8"/>
      <c r="B24" s="6"/>
      <c r="C24" s="9"/>
      <c r="D24" s="9"/>
    </row>
    <row r="25" spans="1:4" ht="12.75">
      <c r="A25" s="8"/>
      <c r="B25" s="6"/>
      <c r="C25" s="9"/>
      <c r="D25" s="9"/>
    </row>
    <row r="26" spans="1:4" ht="12.75">
      <c r="A26" s="8"/>
      <c r="B26" s="6"/>
      <c r="C26" s="9"/>
      <c r="D26" s="9"/>
    </row>
    <row r="27" spans="1:4" ht="12.75">
      <c r="A27" s="8"/>
      <c r="B27" s="6"/>
      <c r="C27" s="9"/>
      <c r="D27" s="9"/>
    </row>
    <row r="28" spans="1:4" ht="12.75">
      <c r="A28" s="8"/>
      <c r="B28" s="6"/>
      <c r="C28" s="9"/>
      <c r="D28" s="9"/>
    </row>
    <row r="29" spans="1:4" ht="12.75">
      <c r="A29" s="8"/>
      <c r="B29" s="6"/>
      <c r="C29" s="9"/>
      <c r="D29" s="9"/>
    </row>
    <row r="30" spans="1:4" ht="12.75">
      <c r="A30" s="8"/>
      <c r="B30" s="6"/>
      <c r="C30" s="9"/>
      <c r="D30" s="9"/>
    </row>
    <row r="31" spans="1:4" ht="12.75">
      <c r="A31" s="8"/>
      <c r="B31" s="6"/>
      <c r="C31" s="9"/>
      <c r="D31" s="9"/>
    </row>
    <row r="32" spans="1:4" ht="12.75">
      <c r="A32" s="8"/>
      <c r="B32" s="6"/>
      <c r="C32" s="9"/>
      <c r="D32" s="9"/>
    </row>
    <row r="33" spans="1:4" ht="12.75">
      <c r="A33" s="8"/>
      <c r="B33" s="6"/>
      <c r="C33" s="9"/>
      <c r="D33" s="9"/>
    </row>
    <row r="34" spans="1:2" ht="12.75">
      <c r="A34" s="8"/>
      <c r="B34" s="6"/>
    </row>
    <row r="35" spans="1:2" ht="12.75">
      <c r="A35" s="6"/>
      <c r="B35" s="6"/>
    </row>
    <row r="36" spans="1:2" ht="12.75">
      <c r="A36" s="6"/>
      <c r="B36" s="6"/>
    </row>
    <row r="37" spans="1:2" ht="12.75">
      <c r="A37" s="6"/>
      <c r="B37" s="6"/>
    </row>
    <row r="38" spans="1:2" ht="12.75">
      <c r="A38" s="6"/>
      <c r="B38" s="6"/>
    </row>
    <row r="39" spans="1:2" ht="12.75">
      <c r="A39" s="6"/>
      <c r="B39" s="6"/>
    </row>
    <row r="40" spans="1:2" ht="12.75">
      <c r="A40" s="6"/>
      <c r="B40" s="6"/>
    </row>
    <row r="41" spans="1:2" ht="12.75">
      <c r="A41" s="6"/>
      <c r="B41" s="6"/>
    </row>
    <row r="42" spans="1:2" ht="12.75">
      <c r="A42" s="6"/>
      <c r="B42" s="6"/>
    </row>
    <row r="43" spans="1:2" ht="12.75">
      <c r="A43" s="6"/>
      <c r="B43" s="6"/>
    </row>
    <row r="44" spans="1:2" ht="12.75">
      <c r="A44" s="6"/>
      <c r="B44" s="6"/>
    </row>
    <row r="45" spans="1:2" ht="12.75">
      <c r="A45" s="6"/>
      <c r="B45" s="6"/>
    </row>
    <row r="46" spans="1:2" ht="12.75">
      <c r="A46" s="6"/>
      <c r="B46" s="6"/>
    </row>
  </sheetData>
  <sheetProtection/>
  <mergeCells count="4">
    <mergeCell ref="A2:G2"/>
    <mergeCell ref="I3:M3"/>
    <mergeCell ref="I2:J2"/>
    <mergeCell ref="D12:E12"/>
  </mergeCells>
  <printOptions/>
  <pageMargins left="0.7480314960629921" right="0.7480314960629921" top="0.984251968503937" bottom="0.984251968503937" header="0.5118110236220472" footer="0.5118110236220472"/>
  <pageSetup fitToHeight="7" fitToWidth="1" horizontalDpi="200" verticalDpi="200" orientation="landscape" paperSize="9" scale="72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5" sqref="A5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5</v>
      </c>
    </row>
    <row r="4" ht="12.75">
      <c r="A4" t="s">
        <v>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MXL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Banks</dc:creator>
  <cp:keywords/>
  <dc:description/>
  <cp:lastModifiedBy>Richard Banks</cp:lastModifiedBy>
  <cp:lastPrinted>2006-05-16T01:28:08Z</cp:lastPrinted>
  <dcterms:created xsi:type="dcterms:W3CDTF">2006-02-09T06:08:31Z</dcterms:created>
  <dcterms:modified xsi:type="dcterms:W3CDTF">2006-10-10T07:30:03Z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15</vt:lpwstr>
  </property>
  <property fmtid="{D5CDD505-2E9C-101B-9397-08002B2CF9AE}" pid="3" name="Status">
    <vt:lpwstr>Ready for review</vt:lpwstr>
  </property>
</Properties>
</file>