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5480" windowHeight="11640" activeTab="4"/>
  </bookViews>
  <sheets>
    <sheet name="Meetings" sheetId="1" r:id="rId1"/>
    <sheet name="Decisions" sheetId="2" r:id="rId2"/>
    <sheet name="Commitments" sheetId="3" r:id="rId3"/>
    <sheet name="Risks" sheetId="4" r:id="rId4"/>
    <sheet name="Project Data" sheetId="5" r:id="rId5"/>
    <sheet name="Burndown Chart" sheetId="6" r:id="rId6"/>
  </sheets>
  <definedNames>
    <definedName name="BurnOutDataRange" localSheetId="4">'Project Data'!#REF!</definedName>
    <definedName name="_xlnm.Print_Area" localSheetId="4">'Project Data'!$B$1:$FC$78</definedName>
    <definedName name="_xlnm.Print_Area" localSheetId="3">'Risks'!$A$1:$H$5</definedName>
    <definedName name="_xlnm.Print_Titles" localSheetId="2">'Commitments'!$1:$2</definedName>
    <definedName name="_xlnm.Print_Titles" localSheetId="1">'Decisions'!$1:$2</definedName>
    <definedName name="_xlnm.Print_Titles" localSheetId="0">'Meetings'!$1:$2</definedName>
    <definedName name="_xlnm.Print_Titles" localSheetId="3">'Risks'!$1:$2</definedName>
  </definedNames>
  <calcPr fullCalcOnLoad="1"/>
</workbook>
</file>

<file path=xl/comments5.xml><?xml version="1.0" encoding="utf-8"?>
<comments xmlns="http://schemas.openxmlformats.org/spreadsheetml/2006/main">
  <authors>
    <author> </author>
  </authors>
  <commentList>
    <comment ref="E4" authorId="0">
      <text>
        <r>
          <rPr>
            <sz val="8"/>
            <rFont val="Tahoma"/>
            <family val="2"/>
          </rPr>
          <t>This number is used to calculate the 'ideal line' in the burndown chart.</t>
        </r>
      </text>
    </comment>
    <comment ref="F3" authorId="0">
      <text>
        <r>
          <rPr>
            <sz val="8"/>
            <rFont val="Tahoma"/>
            <family val="2"/>
          </rPr>
          <t>calculated number of worked days in the sprint</t>
        </r>
      </text>
    </comment>
    <comment ref="F4" authorId="0">
      <text>
        <r>
          <rPr>
            <sz val="8"/>
            <rFont val="Tahoma"/>
            <family val="2"/>
          </rPr>
          <t>Calculated number ofwork days left in the sprint. Used to draw the 'ideal line'</t>
        </r>
      </text>
    </comment>
    <comment ref="F43" authorId="0">
      <text>
        <r>
          <rPr>
            <b/>
            <sz val="8"/>
            <rFont val="Tahoma"/>
            <family val="0"/>
          </rPr>
          <t xml:space="preserve"> </t>
        </r>
        <r>
          <rPr>
            <sz val="8"/>
            <rFont val="Tahoma"/>
            <family val="2"/>
          </rPr>
          <t>This customer didn't track work left for the product owners. It would require a second burndown chart.</t>
        </r>
      </text>
    </comment>
    <comment ref="A7" authorId="0">
      <text>
        <r>
          <rPr>
            <b/>
            <sz val="8"/>
            <rFont val="Tahoma"/>
            <family val="0"/>
          </rPr>
          <t xml:space="preserve"> </t>
        </r>
        <r>
          <rPr>
            <sz val="8"/>
            <rFont val="Tahoma"/>
            <family val="2"/>
          </rPr>
          <t>Used for drop down list box in column 'Status'</t>
        </r>
      </text>
    </comment>
    <comment ref="A30" authorId="0">
      <text>
        <r>
          <rPr>
            <sz val="8"/>
            <rFont val="Tahoma"/>
            <family val="2"/>
          </rPr>
          <t>Used for drop down listbox in column 'responsible'</t>
        </r>
      </text>
    </comment>
    <comment ref="AO10" authorId="0">
      <text>
        <r>
          <rPr>
            <b/>
            <sz val="8"/>
            <rFont val="Tahoma"/>
            <family val="0"/>
          </rPr>
          <t xml:space="preserve"> </t>
        </r>
        <r>
          <rPr>
            <sz val="8"/>
            <rFont val="Tahoma"/>
            <family val="2"/>
          </rPr>
          <t>My burndown sheet updates became a weekly exercise. The chart now shows spikes. For customer presentation purposes I hide empty columns in this worksheet, that makes the graph smooth.</t>
        </r>
      </text>
    </comment>
  </commentList>
</comments>
</file>

<file path=xl/sharedStrings.xml><?xml version="1.0" encoding="utf-8"?>
<sst xmlns="http://schemas.openxmlformats.org/spreadsheetml/2006/main" count="289" uniqueCount="163">
  <si>
    <t>Planning of training and go-live is unclear.</t>
  </si>
  <si>
    <t>Early planning and Preparation</t>
  </si>
  <si>
    <t>Delay in decisions, preparations and ultimately go-live.</t>
  </si>
  <si>
    <t>BizTalk 2004 Component</t>
  </si>
  <si>
    <t>Close</t>
  </si>
  <si>
    <t>Remark</t>
  </si>
  <si>
    <t>No longer a requirement</t>
  </si>
  <si>
    <t>Daily</t>
  </si>
  <si>
    <t>Broadcast not required but show clearly in screen</t>
  </si>
  <si>
    <t>Dependency on third party for completion of network configuration.</t>
  </si>
  <si>
    <t>Insufficient availability of product owners due to work pressures.</t>
  </si>
  <si>
    <t>Project: Project X phase I</t>
  </si>
  <si>
    <t>hide this row</t>
  </si>
  <si>
    <t>hide this line</t>
  </si>
  <si>
    <t>IT Team Tasks</t>
  </si>
  <si>
    <t>Product Owner Tasks</t>
  </si>
  <si>
    <t>Product Owner Meeting Notes</t>
  </si>
  <si>
    <t>Product Owner Decisions</t>
  </si>
  <si>
    <t>Product Owner Commitments</t>
  </si>
  <si>
    <t>Schedule dates early to avoid clashes</t>
  </si>
  <si>
    <t>Train and prepare support staff</t>
  </si>
  <si>
    <t>Extend ePEX-3 Adaptor</t>
  </si>
  <si>
    <t>Poor user preparation for use of the system, impacting on the use of the system and the success of the go-live.</t>
  </si>
  <si>
    <t>Update existing support processes</t>
  </si>
  <si>
    <t>Add input of user secrets to training</t>
  </si>
  <si>
    <t>Determine group size</t>
  </si>
  <si>
    <t>Determine format and duration of hands-on session</t>
  </si>
  <si>
    <t>Responsible</t>
  </si>
  <si>
    <t>Campbell</t>
  </si>
  <si>
    <t>Completed</t>
  </si>
  <si>
    <t>Not started</t>
  </si>
  <si>
    <t>Status</t>
  </si>
  <si>
    <t>Unit Testing</t>
  </si>
  <si>
    <t>Integration Documentation</t>
  </si>
  <si>
    <t>In progress</t>
  </si>
  <si>
    <t>keep hidden</t>
  </si>
  <si>
    <t>Resources</t>
  </si>
  <si>
    <t>Task description</t>
  </si>
  <si>
    <t>Bug Fixing / Cosmetic Changes</t>
  </si>
  <si>
    <t>Jan</t>
  </si>
  <si>
    <t>Mark</t>
  </si>
  <si>
    <t>Requirements Component</t>
  </si>
  <si>
    <t>MultiVue Configuration Component</t>
  </si>
  <si>
    <t>SAP Component</t>
  </si>
  <si>
    <t>General Project Component</t>
  </si>
  <si>
    <t>Project Requirements Gathering</t>
  </si>
  <si>
    <t>Formal Requirements Documentation</t>
  </si>
  <si>
    <t>Append Additional Demographics</t>
  </si>
  <si>
    <t>Extend Swift Adaptor</t>
  </si>
  <si>
    <t>Extend Upstream Schemas</t>
  </si>
  <si>
    <t>Create AIC schema</t>
  </si>
  <si>
    <t>Create Mappings</t>
  </si>
  <si>
    <t>Create SAP AIC</t>
  </si>
  <si>
    <t>Design SAP Database</t>
  </si>
  <si>
    <t>Creation of the SAP Database</t>
  </si>
  <si>
    <t>Create stored procedures on SAP database</t>
  </si>
  <si>
    <t>Creation of SAP .NET Component</t>
  </si>
  <si>
    <t>Creation of SAP Web Application</t>
  </si>
  <si>
    <t>Creation of Security Administration Site</t>
  </si>
  <si>
    <t>Secure Messenging</t>
  </si>
  <si>
    <t>Security Integration</t>
  </si>
  <si>
    <t>SAP system testing</t>
  </si>
  <si>
    <t>SAP System Verification</t>
  </si>
  <si>
    <t>Install in Live Environment</t>
  </si>
  <si>
    <t>Go Live Support</t>
  </si>
  <si>
    <t>Project Management</t>
  </si>
  <si>
    <t>System Documentation</t>
  </si>
  <si>
    <t>User Documentation</t>
  </si>
  <si>
    <t>Number of consultants:</t>
  </si>
  <si>
    <t>Mike</t>
  </si>
  <si>
    <t>Hubert</t>
  </si>
  <si>
    <t>#</t>
  </si>
  <si>
    <t>Description</t>
  </si>
  <si>
    <t>Raised</t>
  </si>
  <si>
    <t>Impact</t>
  </si>
  <si>
    <t>Severity</t>
  </si>
  <si>
    <t>Action</t>
  </si>
  <si>
    <t>Owner</t>
  </si>
  <si>
    <t>Risk Log</t>
  </si>
  <si>
    <t>Complete</t>
  </si>
  <si>
    <t>High</t>
  </si>
  <si>
    <t>Medium</t>
  </si>
  <si>
    <t>Low</t>
  </si>
  <si>
    <t>Pat</t>
  </si>
  <si>
    <t>Betty</t>
  </si>
  <si>
    <t>Yes</t>
  </si>
  <si>
    <t>No</t>
  </si>
  <si>
    <t>Drop down listbox values, don't delete</t>
  </si>
  <si>
    <t>Ready by</t>
  </si>
  <si>
    <t>days remaining</t>
  </si>
  <si>
    <t>Date</t>
  </si>
  <si>
    <t>Subject</t>
  </si>
  <si>
    <t>SAP kick off</t>
  </si>
  <si>
    <t>HIV plans</t>
  </si>
  <si>
    <t>Additional data load</t>
  </si>
  <si>
    <t>IRT</t>
  </si>
  <si>
    <t>BizTalk 2004</t>
  </si>
  <si>
    <t>Jan &amp; Mark sow concerns abou the projected enddate(October 2004). The main concerns are the limited time available to develop the desired solution and the state of the discussion within the PCT around data protection, consent and the involved data that will be shared.</t>
  </si>
  <si>
    <t>Organise kick-off meeting for 1/10 (Jan, Mark, Hubert)
Commence discussions on data issues within PCT/S.Serviced (Jan, Mark)</t>
  </si>
  <si>
    <t xml:space="preserve">The HIV project requires a technical proposal: how to work with eForms from tablets, using a local datastore (on the tablet) that synchronises with a central store when a network connection is available. </t>
  </si>
  <si>
    <t>Contact Ian Muller to discuss technical requirements (Hubert)
Draw up development plan (Hubert)</t>
  </si>
  <si>
    <t>Discusion</t>
  </si>
  <si>
    <t>The PCT / Soc.Services have a preference for one central MultiVue deployment that services SAP, and in the future IRT type solutions. This is technically cmplex, as the two solutions will dictate very different and stringent security requirements.</t>
  </si>
  <si>
    <t>Hubert raises a request to upgrade BizTalk to the latest version, as it will be an easier and better platform to develop against.</t>
  </si>
  <si>
    <t>Investigate upgrade possibilities (Jan)</t>
  </si>
  <si>
    <t>Swift demo &amp; review</t>
  </si>
  <si>
    <t>Swift Care History screens demo &amp; review</t>
  </si>
  <si>
    <t>ePex demo &amp; review</t>
  </si>
  <si>
    <t>MultiVue demo</t>
  </si>
  <si>
    <t>Explicit agreements on datafields to be shared</t>
  </si>
  <si>
    <t>Jan, Mark, Hubert</t>
  </si>
  <si>
    <t>Organise kick-off meeting for 1/10</t>
  </si>
  <si>
    <t>Jan, Mark</t>
  </si>
  <si>
    <t>Investigate upgrade possibilities for BizTalk to version 2004</t>
  </si>
  <si>
    <t>Draw up development plan</t>
  </si>
  <si>
    <t>Contact Ian Muller to discuss technical requirements for eForms on a tablet PC</t>
  </si>
  <si>
    <t>Commence discussions on data issues within PCT/S.Services</t>
  </si>
  <si>
    <t>Include in plan and estimates (Hubert)</t>
  </si>
  <si>
    <t>Include data reload in plan and estimates</t>
  </si>
  <si>
    <t>The data that is loaded into MultiVue needs to be replaced with a most recent set, which can also be extended with fields that were not loaed during the first phase.
There is a request to be able to select records using a criterium 'younger then' or 'older then'</t>
  </si>
  <si>
    <t>Enable select records using a criterium 'younger then' or 'older then'</t>
  </si>
  <si>
    <t>Investigate update frequency from ePex (Jan)</t>
  </si>
  <si>
    <t>Investigate update frequency from ePex</t>
  </si>
  <si>
    <t>All notes are in the handouts, and have been incorporated in the updates of the data defnitions.</t>
  </si>
  <si>
    <t>Investigate solution to broadcast changes (Campbell)</t>
  </si>
  <si>
    <t>Request to broadcast changes, e.g. death of a client.
Other remarks are in the action list.</t>
  </si>
  <si>
    <t>Search results: add gender</t>
  </si>
  <si>
    <t>These are recorded in the data definition tables</t>
  </si>
  <si>
    <t>A discussion on the update frequency of data feeds from npoint systems leads to the conclusion that feeds should be more frequent then once a day. Swift can run updates more often, ePex needs to be investigated.
Other notes in the handouts, and incorporated in the updates of the data definitions.</t>
  </si>
  <si>
    <t>The design is documented seperately.
General idea is to grow the available historic information by running multiple uploads of data from Swift/ePex to MultiVue/SAP.</t>
  </si>
  <si>
    <t>Jan/Mark</t>
  </si>
  <si>
    <t>Data for the Care History table will be loaded from 1st of April, 2004</t>
  </si>
  <si>
    <t>Delay of go-live date</t>
  </si>
  <si>
    <t>Continuous monitoring</t>
  </si>
  <si>
    <t>Design tasks</t>
  </si>
  <si>
    <t>Data mapping: Swift to SAP</t>
  </si>
  <si>
    <t>Data mapping: ePex to SAP</t>
  </si>
  <si>
    <t>Data mapping: Care History to SAP</t>
  </si>
  <si>
    <t>Training preparation</t>
  </si>
  <si>
    <t>Agree scheduling with Project Board</t>
  </si>
  <si>
    <t>Prepare trainer materials</t>
  </si>
  <si>
    <t>Prepare handouts</t>
  </si>
  <si>
    <t>Prepare exercises</t>
  </si>
  <si>
    <t>Prepare training data</t>
  </si>
  <si>
    <t>Run trial training</t>
  </si>
  <si>
    <t>Appoint trainers</t>
  </si>
  <si>
    <t>Complete training schedule</t>
  </si>
  <si>
    <t>Go-live preparation</t>
  </si>
  <si>
    <t>Agree dates with Project Board</t>
  </si>
  <si>
    <t>Network Configuration</t>
  </si>
  <si>
    <t>Design network structure</t>
  </si>
  <si>
    <t>Order components</t>
  </si>
  <si>
    <t>Issue installation requests to service providers</t>
  </si>
  <si>
    <t>Monitor completion of installation</t>
  </si>
  <si>
    <t>Test network components</t>
  </si>
  <si>
    <t>Test end-to-end services</t>
  </si>
  <si>
    <t>Test SAP application over the network</t>
  </si>
  <si>
    <t>Design vetting process</t>
  </si>
  <si>
    <t>Distribute user authorisations</t>
  </si>
  <si>
    <t>Ok</t>
  </si>
  <si>
    <t>Investigate solution to broadcast changes e.g. death of a client</t>
  </si>
  <si>
    <t>User acceptance testing</t>
  </si>
  <si>
    <t>Data loadng</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</si>
</sst>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quot;$&quot;* #,##0.0_-;\-&quot;$&quot;* #,##0.0_-;_-&quot;$&quot;* &quot;-&quot;??_-;_-@_-"/>
    <numFmt numFmtId="177" formatCode="_-&quot;$&quot;* #,##0_-;\-&quot;$&quot;* #,##0_-;_-&quot;$&quot;* &quot;-&quot;??_-;_-@_-"/>
    <numFmt numFmtId="178" formatCode="#,##0_ ;\-#,##0\ "/>
    <numFmt numFmtId="179" formatCode="0.0"/>
    <numFmt numFmtId="180" formatCode="&quot;$&quot;#,##0"/>
    <numFmt numFmtId="181" formatCode="&quot;$&quot;#,##0.00"/>
    <numFmt numFmtId="182" formatCode="m/d/yy"/>
    <numFmt numFmtId="183" formatCode="dd/mm"/>
    <numFmt numFmtId="184" formatCode="mmm\-yyyy"/>
    <numFmt numFmtId="185" formatCode="_(* #,##0.00_);_(* \(#,##0.00\);_(* &quot;-&quot;??_);_(@_)"/>
    <numFmt numFmtId="186" formatCode="_(* #,##0_);_(* \(#,##0\);_(* &quot;-&quot;_);_(@_)"/>
    <numFmt numFmtId="187" formatCode="_(&quot;£&quot;* #,##0.00_);_(&quot;£&quot;* \(#,##0.00\);_(&quot;£&quot;* &quot;-&quot;??_);_(@_)"/>
    <numFmt numFmtId="188" formatCode="_(&quot;£&quot;* #,##0_);_(&quot;£&quot;* \(#,##0\);_(&quot;£&quot;* &quot;-&quot;_);_(@_)"/>
    <numFmt numFmtId="189" formatCode="[$-809]dd\ mmmm\ yyyy"/>
    <numFmt numFmtId="190" formatCode="d/m/yy;@"/>
    <numFmt numFmtId="191" formatCode="[$-809]dd\ mmmm\ yyyy;@"/>
    <numFmt numFmtId="192" formatCode="&quot;Yes&quot;;&quot;Yes&quot;;&quot;No&quot;"/>
    <numFmt numFmtId="193" formatCode="&quot;True&quot;;&quot;True&quot;;&quot;False&quot;"/>
    <numFmt numFmtId="194" formatCode="&quot;On&quot;;&quot;On&quot;;&quot;Off&quot;"/>
    <numFmt numFmtId="195" formatCode="[$€-2]\ #,##0.00_);[Red]\([$€-2]\ #,##0.00\)"/>
    <numFmt numFmtId="196" formatCode="ddd"/>
  </numFmts>
  <fonts count="15">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b/>
      <sz val="8"/>
      <color indexed="9"/>
      <name val="Arial"/>
      <family val="2"/>
    </font>
    <font>
      <b/>
      <sz val="12"/>
      <color indexed="13"/>
      <name val="Arial"/>
      <family val="2"/>
    </font>
    <font>
      <b/>
      <sz val="12"/>
      <name val="Arial"/>
      <family val="0"/>
    </font>
    <font>
      <b/>
      <sz val="10"/>
      <name val="Arial"/>
      <family val="0"/>
    </font>
    <font>
      <sz val="10"/>
      <color indexed="10"/>
      <name val="Arial"/>
      <family val="0"/>
    </font>
    <font>
      <b/>
      <sz val="10"/>
      <color indexed="9"/>
      <name val="Arial"/>
      <family val="2"/>
    </font>
    <font>
      <b/>
      <sz val="8"/>
      <name val="Tahoma"/>
      <family val="0"/>
    </font>
    <font>
      <sz val="8"/>
      <name val="Tahoma"/>
      <family val="2"/>
    </font>
    <font>
      <sz val="10"/>
      <color indexed="13"/>
      <name val="Arial"/>
      <family val="2"/>
    </font>
    <font>
      <b/>
      <sz val="10"/>
      <color indexed="13"/>
      <name val="Arial"/>
      <family val="2"/>
    </font>
  </fonts>
  <fills count="3">
    <fill>
      <patternFill/>
    </fill>
    <fill>
      <patternFill patternType="gray125"/>
    </fill>
    <fill>
      <patternFill patternType="solid">
        <fgColor indexed="63"/>
        <bgColor indexed="64"/>
      </patternFill>
    </fill>
  </fills>
  <borders count="27">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4" fillId="0" borderId="0" xfId="0" applyFont="1" applyBorder="1" applyAlignment="1">
      <alignment horizontal="left"/>
    </xf>
    <xf numFmtId="0" fontId="4" fillId="0" borderId="0" xfId="0" applyFont="1" applyBorder="1" applyAlignment="1">
      <alignment/>
    </xf>
    <xf numFmtId="0" fontId="3" fillId="0" borderId="0" xfId="0" applyFont="1" applyBorder="1" applyAlignment="1" applyProtection="1">
      <alignment horizontal="left" vertical="top"/>
      <protection locked="0"/>
    </xf>
    <xf numFmtId="0" fontId="3" fillId="0" borderId="0" xfId="0" applyFont="1" applyBorder="1" applyAlignment="1">
      <alignment horizontal="left" vertical="top"/>
    </xf>
    <xf numFmtId="0" fontId="4" fillId="0" borderId="0" xfId="0" applyFont="1" applyBorder="1" applyAlignment="1">
      <alignment horizontal="left" vertical="top"/>
    </xf>
    <xf numFmtId="0" fontId="5" fillId="2" borderId="0" xfId="0"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pplyProtection="1">
      <alignment horizontal="left" vertical="top"/>
      <protection locked="0"/>
    </xf>
    <xf numFmtId="0" fontId="4" fillId="0" borderId="0" xfId="0" applyFont="1" applyBorder="1" applyAlignment="1">
      <alignment horizontal="center" wrapText="1"/>
    </xf>
    <xf numFmtId="0" fontId="4" fillId="0" borderId="0" xfId="0" applyFont="1" applyBorder="1" applyAlignment="1" applyProtection="1">
      <alignment horizontal="center"/>
      <protection locked="0"/>
    </xf>
    <xf numFmtId="0" fontId="5" fillId="2" borderId="0" xfId="0" applyFont="1" applyFill="1" applyBorder="1" applyAlignment="1" applyProtection="1">
      <alignment horizontal="center" vertical="top" wrapText="1"/>
      <protection locked="0"/>
    </xf>
    <xf numFmtId="0" fontId="5" fillId="2" borderId="0" xfId="0" applyFont="1" applyFill="1" applyBorder="1" applyAlignment="1">
      <alignment horizontal="center" vertical="top" wrapText="1"/>
    </xf>
    <xf numFmtId="0" fontId="5" fillId="2" borderId="0" xfId="0" applyFont="1" applyFill="1" applyBorder="1" applyAlignment="1">
      <alignment vertical="top" wrapText="1"/>
    </xf>
    <xf numFmtId="0" fontId="5" fillId="2" borderId="0" xfId="0" applyFont="1" applyFill="1" applyBorder="1" applyAlignment="1" applyProtection="1">
      <alignment vertical="top" wrapText="1"/>
      <protection locked="0"/>
    </xf>
    <xf numFmtId="0" fontId="4" fillId="0" borderId="0" xfId="0" applyFont="1" applyBorder="1" applyAlignment="1">
      <alignment vertical="top"/>
    </xf>
    <xf numFmtId="0" fontId="4" fillId="0" borderId="0" xfId="0" applyFont="1" applyBorder="1" applyAlignment="1">
      <alignment/>
    </xf>
    <xf numFmtId="0" fontId="4" fillId="0" borderId="0" xfId="0" applyFont="1" applyBorder="1" applyAlignment="1">
      <alignment horizontal="left" vertical="top" indent="1"/>
    </xf>
    <xf numFmtId="183" fontId="5" fillId="2" borderId="0" xfId="0" applyNumberFormat="1" applyFont="1" applyFill="1" applyBorder="1" applyAlignment="1" applyProtection="1">
      <alignment horizontal="center" wrapText="1"/>
      <protection locked="0"/>
    </xf>
    <xf numFmtId="0" fontId="4" fillId="0" borderId="0" xfId="0" applyFont="1" applyBorder="1" applyAlignment="1">
      <alignment horizontal="center" vertical="top"/>
    </xf>
    <xf numFmtId="0" fontId="5" fillId="2" borderId="0" xfId="0" applyFont="1" applyFill="1" applyBorder="1" applyAlignment="1">
      <alignment horizontal="right" vertical="top"/>
    </xf>
    <xf numFmtId="0" fontId="5" fillId="2" borderId="0" xfId="0" applyFont="1" applyFill="1" applyBorder="1" applyAlignment="1" applyProtection="1">
      <alignment horizontal="right" vertical="top"/>
      <protection locked="0"/>
    </xf>
    <xf numFmtId="183" fontId="5" fillId="2" borderId="1" xfId="0" applyNumberFormat="1" applyFont="1" applyFill="1" applyBorder="1" applyAlignment="1" applyProtection="1">
      <alignment horizontal="center" wrapText="1"/>
      <protection locked="0"/>
    </xf>
    <xf numFmtId="0" fontId="5" fillId="2" borderId="1" xfId="0" applyFont="1" applyFill="1" applyBorder="1" applyAlignment="1" applyProtection="1">
      <alignment horizontal="center" vertical="top" wrapText="1"/>
      <protection locked="0"/>
    </xf>
    <xf numFmtId="0" fontId="5" fillId="2" borderId="1" xfId="0" applyFont="1" applyFill="1" applyBorder="1" applyAlignment="1">
      <alignment horizontal="center" vertical="top" wrapText="1"/>
    </xf>
    <xf numFmtId="0" fontId="4" fillId="0" borderId="2" xfId="0" applyFont="1" applyBorder="1" applyAlignment="1" applyProtection="1">
      <alignment horizontal="left" vertical="top"/>
      <protection locked="0"/>
    </xf>
    <xf numFmtId="0" fontId="4" fillId="0" borderId="2" xfId="0" applyFont="1" applyBorder="1" applyAlignment="1">
      <alignment horizontal="center" vertical="top"/>
    </xf>
    <xf numFmtId="0" fontId="4" fillId="0" borderId="2" xfId="0" applyFont="1" applyBorder="1" applyAlignment="1">
      <alignmen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3" fillId="0" borderId="3" xfId="0" applyFont="1" applyBorder="1" applyAlignment="1">
      <alignment horizontal="left" vertical="top"/>
    </xf>
    <xf numFmtId="0" fontId="3" fillId="0" borderId="4" xfId="0" applyFont="1" applyBorder="1" applyAlignment="1" applyProtection="1">
      <alignment horizontal="left" vertical="top"/>
      <protection locked="0"/>
    </xf>
    <xf numFmtId="0" fontId="3" fillId="0" borderId="4" xfId="0" applyFont="1" applyBorder="1" applyAlignment="1">
      <alignment horizontal="left" vertical="top"/>
    </xf>
    <xf numFmtId="0" fontId="4" fillId="0" borderId="6" xfId="0" applyFont="1" applyBorder="1" applyAlignment="1">
      <alignment horizontal="left" vertical="top" indent="1"/>
    </xf>
    <xf numFmtId="0" fontId="4" fillId="0" borderId="8" xfId="0" applyFont="1" applyBorder="1" applyAlignment="1">
      <alignment horizontal="left" vertical="top" indent="1"/>
    </xf>
    <xf numFmtId="0" fontId="3" fillId="0" borderId="6" xfId="0" applyFont="1" applyBorder="1" applyAlignment="1">
      <alignment horizontal="left" vertical="top"/>
    </xf>
    <xf numFmtId="0" fontId="4" fillId="0" borderId="10" xfId="0" applyFont="1" applyBorder="1" applyAlignment="1">
      <alignment horizontal="left" vertical="top" indent="1"/>
    </xf>
    <xf numFmtId="0" fontId="4" fillId="0" borderId="11" xfId="0" applyFont="1" applyBorder="1" applyAlignment="1">
      <alignment horizontal="left" vertical="top" indent="1"/>
    </xf>
    <xf numFmtId="0" fontId="4" fillId="0" borderId="11" xfId="0" applyFont="1" applyBorder="1" applyAlignment="1">
      <alignment vertical="top"/>
    </xf>
    <xf numFmtId="179" fontId="5" fillId="2" borderId="0" xfId="0" applyNumberFormat="1" applyFont="1" applyFill="1" applyBorder="1" applyAlignment="1" applyProtection="1">
      <alignment horizontal="center" wrapText="1"/>
      <protection locked="0"/>
    </xf>
    <xf numFmtId="183" fontId="5" fillId="2" borderId="0" xfId="0" applyNumberFormat="1" applyFont="1" applyFill="1" applyBorder="1" applyAlignment="1" applyProtection="1">
      <alignment horizontal="right"/>
      <protection locked="0"/>
    </xf>
    <xf numFmtId="0" fontId="0" fillId="0" borderId="0" xfId="0" applyAlignment="1">
      <alignment vertical="top"/>
    </xf>
    <xf numFmtId="0" fontId="0" fillId="0" borderId="0" xfId="0" applyBorder="1" applyAlignment="1">
      <alignment vertical="top" wrapText="1"/>
    </xf>
    <xf numFmtId="190" fontId="0" fillId="0" borderId="13" xfId="0" applyNumberFormat="1" applyBorder="1" applyAlignment="1">
      <alignment horizontal="center" vertical="top"/>
    </xf>
    <xf numFmtId="0" fontId="0" fillId="0" borderId="13" xfId="0" applyBorder="1" applyAlignment="1">
      <alignment vertical="top" wrapText="1"/>
    </xf>
    <xf numFmtId="0" fontId="0" fillId="0" borderId="13" xfId="0" applyBorder="1" applyAlignment="1">
      <alignment horizontal="center" vertical="top"/>
    </xf>
    <xf numFmtId="0" fontId="0" fillId="0" borderId="0" xfId="0" applyAlignment="1">
      <alignment horizontal="center" vertical="top"/>
    </xf>
    <xf numFmtId="0" fontId="10" fillId="2" borderId="0" xfId="0" applyFont="1" applyFill="1" applyBorder="1" applyAlignment="1" applyProtection="1">
      <alignment horizontal="center" vertical="top" wrapText="1"/>
      <protection locked="0"/>
    </xf>
    <xf numFmtId="0" fontId="0" fillId="0" borderId="0" xfId="0" applyFont="1" applyAlignment="1">
      <alignment vertical="top"/>
    </xf>
    <xf numFmtId="0" fontId="10" fillId="2" borderId="0" xfId="0" applyFont="1" applyFill="1" applyBorder="1" applyAlignment="1" applyProtection="1">
      <alignment horizontal="left" vertical="top" wrapText="1"/>
      <protection locked="0"/>
    </xf>
    <xf numFmtId="0" fontId="0" fillId="0" borderId="0" xfId="0" applyFont="1" applyAlignment="1">
      <alignment vertical="top" wrapText="1"/>
    </xf>
    <xf numFmtId="0" fontId="9" fillId="0" borderId="0" xfId="0" applyFont="1" applyAlignment="1">
      <alignment vertical="top" wrapText="1"/>
    </xf>
    <xf numFmtId="0" fontId="8" fillId="0" borderId="0" xfId="0" applyFont="1" applyAlignment="1">
      <alignment vertical="top"/>
    </xf>
    <xf numFmtId="191" fontId="8" fillId="0" borderId="3" xfId="0" applyNumberFormat="1" applyFont="1" applyBorder="1" applyAlignment="1">
      <alignment horizontal="left" vertical="top"/>
    </xf>
    <xf numFmtId="191" fontId="8" fillId="0" borderId="6" xfId="0" applyNumberFormat="1" applyFont="1" applyBorder="1" applyAlignment="1">
      <alignment horizontal="left" vertical="top"/>
    </xf>
    <xf numFmtId="0" fontId="0" fillId="0" borderId="13" xfId="0" applyFont="1" applyBorder="1" applyAlignment="1">
      <alignment vertical="top" wrapText="1"/>
    </xf>
    <xf numFmtId="191" fontId="0" fillId="0" borderId="13" xfId="0" applyNumberFormat="1" applyFont="1" applyBorder="1" applyAlignment="1">
      <alignment horizontal="center" vertical="top"/>
    </xf>
    <xf numFmtId="0" fontId="0" fillId="0" borderId="13" xfId="0" applyFont="1" applyBorder="1" applyAlignment="1">
      <alignment horizontal="center" vertical="top"/>
    </xf>
    <xf numFmtId="0" fontId="0" fillId="0" borderId="0" xfId="0" applyFont="1" applyAlignment="1">
      <alignment horizontal="center" vertical="top"/>
    </xf>
    <xf numFmtId="0" fontId="0" fillId="0" borderId="13" xfId="0" applyBorder="1" applyAlignment="1">
      <alignment horizontal="center" vertical="top" wrapText="1"/>
    </xf>
    <xf numFmtId="0" fontId="5" fillId="2" borderId="13" xfId="0" applyFont="1" applyFill="1" applyBorder="1" applyAlignment="1" applyProtection="1">
      <alignment horizontal="left" vertical="top" wrapText="1"/>
      <protection locked="0"/>
    </xf>
    <xf numFmtId="0" fontId="5" fillId="2" borderId="13" xfId="0" applyFont="1" applyFill="1" applyBorder="1" applyAlignment="1">
      <alignment vertical="top" wrapText="1"/>
    </xf>
    <xf numFmtId="0" fontId="3" fillId="0" borderId="13" xfId="0" applyFont="1" applyBorder="1" applyAlignment="1">
      <alignment horizontal="left" vertical="top"/>
    </xf>
    <xf numFmtId="0" fontId="3" fillId="0" borderId="13" xfId="0" applyFont="1" applyBorder="1" applyAlignment="1" applyProtection="1">
      <alignment horizontal="left" vertical="top"/>
      <protection locked="0"/>
    </xf>
    <xf numFmtId="0" fontId="4" fillId="0" borderId="13" xfId="0" applyFont="1" applyBorder="1" applyAlignment="1">
      <alignment horizontal="left" vertical="top" indent="1"/>
    </xf>
    <xf numFmtId="0" fontId="4" fillId="0" borderId="13" xfId="0" applyFont="1" applyBorder="1" applyAlignment="1">
      <alignment vertical="top"/>
    </xf>
    <xf numFmtId="0" fontId="4" fillId="0" borderId="13" xfId="0" applyFont="1" applyBorder="1" applyAlignment="1" applyProtection="1">
      <alignment horizontal="center"/>
      <protection locked="0"/>
    </xf>
    <xf numFmtId="0" fontId="4" fillId="0" borderId="13" xfId="0" applyFont="1" applyBorder="1" applyAlignment="1">
      <alignment horizontal="center" wrapText="1"/>
    </xf>
    <xf numFmtId="0" fontId="4" fillId="0" borderId="13" xfId="0" applyFont="1" applyBorder="1" applyAlignment="1">
      <alignment/>
    </xf>
    <xf numFmtId="0" fontId="6" fillId="2" borderId="0" xfId="0" applyFont="1" applyFill="1" applyBorder="1" applyAlignment="1">
      <alignment horizontal="left" vertical="top" wrapText="1"/>
    </xf>
    <xf numFmtId="183" fontId="5" fillId="2" borderId="3" xfId="0" applyNumberFormat="1" applyFont="1" applyFill="1" applyBorder="1" applyAlignment="1" applyProtection="1">
      <alignment horizontal="center" wrapText="1"/>
      <protection locked="0"/>
    </xf>
    <xf numFmtId="183" fontId="5" fillId="2" borderId="4" xfId="0" applyNumberFormat="1" applyFont="1" applyFill="1" applyBorder="1" applyAlignment="1" applyProtection="1">
      <alignment horizontal="center" wrapText="1"/>
      <protection locked="0"/>
    </xf>
    <xf numFmtId="183" fontId="5" fillId="2" borderId="14" xfId="0" applyNumberFormat="1" applyFont="1" applyFill="1" applyBorder="1" applyAlignment="1" applyProtection="1">
      <alignment horizontal="center" wrapText="1"/>
      <protection locked="0"/>
    </xf>
    <xf numFmtId="183" fontId="5" fillId="2" borderId="5" xfId="0" applyNumberFormat="1" applyFont="1" applyFill="1" applyBorder="1" applyAlignment="1" applyProtection="1">
      <alignment horizontal="center" wrapText="1"/>
      <protection locked="0"/>
    </xf>
    <xf numFmtId="0" fontId="5" fillId="2" borderId="6"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179" fontId="5" fillId="2" borderId="6" xfId="0" applyNumberFormat="1" applyFont="1" applyFill="1" applyBorder="1" applyAlignment="1" applyProtection="1">
      <alignment horizontal="center" wrapText="1"/>
      <protection locked="0"/>
    </xf>
    <xf numFmtId="179" fontId="5" fillId="2" borderId="7" xfId="0" applyNumberFormat="1" applyFont="1" applyFill="1" applyBorder="1" applyAlignment="1" applyProtection="1">
      <alignment horizontal="center" wrapText="1"/>
      <protection locked="0"/>
    </xf>
    <xf numFmtId="0" fontId="4" fillId="0" borderId="7" xfId="0" applyFont="1" applyBorder="1" applyAlignment="1">
      <alignment horizontal="left" vertical="top"/>
    </xf>
    <xf numFmtId="191" fontId="8" fillId="0" borderId="10" xfId="0" applyNumberFormat="1" applyFont="1" applyBorder="1" applyAlignment="1">
      <alignment horizontal="left" vertical="top"/>
    </xf>
    <xf numFmtId="191" fontId="8" fillId="0" borderId="0" xfId="0" applyNumberFormat="1" applyFont="1" applyAlignment="1">
      <alignment horizontal="left" vertical="top"/>
    </xf>
    <xf numFmtId="0" fontId="0" fillId="0" borderId="0" xfId="0" applyFont="1" applyBorder="1" applyAlignment="1">
      <alignment vertical="top"/>
    </xf>
    <xf numFmtId="191" fontId="0" fillId="0" borderId="0" xfId="0" applyNumberFormat="1" applyFont="1" applyBorder="1" applyAlignment="1">
      <alignment horizontal="center" vertical="top"/>
    </xf>
    <xf numFmtId="0" fontId="0" fillId="0" borderId="0" xfId="0" applyFont="1" applyBorder="1" applyAlignment="1">
      <alignment vertical="top" wrapText="1"/>
    </xf>
    <xf numFmtId="0" fontId="2" fillId="0" borderId="0" xfId="20" applyBorder="1" applyAlignment="1">
      <alignment/>
    </xf>
    <xf numFmtId="196" fontId="5" fillId="2" borderId="0" xfId="0" applyNumberFormat="1"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0" xfId="0" applyFont="1" applyFill="1" applyBorder="1" applyAlignment="1">
      <alignment horizontal="left" vertical="top" wrapText="1"/>
    </xf>
    <xf numFmtId="0" fontId="14" fillId="2" borderId="0" xfId="0" applyFont="1" applyFill="1" applyBorder="1" applyAlignment="1">
      <alignment horizontal="center"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vertical="top" wrapText="1"/>
    </xf>
    <xf numFmtId="190" fontId="0" fillId="0" borderId="13" xfId="0" applyNumberFormat="1" applyBorder="1" applyAlignment="1">
      <alignment horizontal="center" vertical="top" wrapText="1"/>
    </xf>
    <xf numFmtId="190" fontId="0" fillId="0" borderId="0" xfId="0" applyNumberFormat="1" applyBorder="1" applyAlignment="1">
      <alignment horizontal="center" vertical="top" wrapText="1"/>
    </xf>
    <xf numFmtId="0" fontId="0" fillId="0" borderId="0" xfId="0"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008000"/>
      </font>
      <border/>
    </dxf>
    <dxf>
      <font>
        <color rgb="FFFF0000"/>
      </font>
      <border/>
    </dxf>
    <dxf>
      <font>
        <color rgb="FFFF6600"/>
      </font>
      <border/>
    </dxf>
    <dxf>
      <font>
        <color rgb="FF339966"/>
      </font>
      <border/>
    </dxf>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Remaining work (days) for project X phase Y</a:t>
            </a:r>
          </a:p>
        </c:rich>
      </c:tx>
      <c:layout/>
      <c:spPr>
        <a:noFill/>
        <a:ln>
          <a:noFill/>
        </a:ln>
      </c:spPr>
    </c:title>
    <c:plotArea>
      <c:layout/>
      <c:lineChart>
        <c:grouping val="standard"/>
        <c:varyColors val="0"/>
        <c:ser>
          <c:idx val="0"/>
          <c:order val="0"/>
          <c:tx>
            <c:v>Estimated</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'Project Data'!$F$1:$CL$1</c:f>
              <c:strCache>
                <c:ptCount val="17"/>
                <c:pt idx="0">
                  <c:v>38257</c:v>
                </c:pt>
                <c:pt idx="1">
                  <c:v>38264</c:v>
                </c:pt>
                <c:pt idx="2">
                  <c:v>38271</c:v>
                </c:pt>
                <c:pt idx="3">
                  <c:v>38278</c:v>
                </c:pt>
                <c:pt idx="4">
                  <c:v>38285</c:v>
                </c:pt>
                <c:pt idx="5">
                  <c:v>38292</c:v>
                </c:pt>
                <c:pt idx="6">
                  <c:v>38299</c:v>
                </c:pt>
                <c:pt idx="7">
                  <c:v>38306</c:v>
                </c:pt>
                <c:pt idx="8">
                  <c:v>38313</c:v>
                </c:pt>
                <c:pt idx="9">
                  <c:v>38320</c:v>
                </c:pt>
                <c:pt idx="10">
                  <c:v>38327</c:v>
                </c:pt>
                <c:pt idx="11">
                  <c:v>38334</c:v>
                </c:pt>
                <c:pt idx="12">
                  <c:v>38341</c:v>
                </c:pt>
                <c:pt idx="13">
                  <c:v>38355</c:v>
                </c:pt>
                <c:pt idx="14">
                  <c:v>38362</c:v>
                </c:pt>
                <c:pt idx="15">
                  <c:v>38369</c:v>
                </c:pt>
                <c:pt idx="16">
                  <c:v>38376</c:v>
                </c:pt>
              </c:strCache>
            </c:strRef>
          </c:cat>
          <c:val>
            <c:numRef>
              <c:f>'Project Data'!$F$2:$CL$2</c:f>
              <c:numCache>
                <c:ptCount val="17"/>
                <c:pt idx="0">
                  <c:v>125</c:v>
                </c:pt>
                <c:pt idx="1">
                  <c:v>116</c:v>
                </c:pt>
                <c:pt idx="2">
                  <c:v>107</c:v>
                </c:pt>
                <c:pt idx="3">
                  <c:v>97</c:v>
                </c:pt>
                <c:pt idx="4">
                  <c:v>89</c:v>
                </c:pt>
                <c:pt idx="5">
                  <c:v>87</c:v>
                </c:pt>
                <c:pt idx="6">
                  <c:v>81</c:v>
                </c:pt>
                <c:pt idx="7">
                  <c:v>75</c:v>
                </c:pt>
                <c:pt idx="8">
                  <c:v>73</c:v>
                </c:pt>
                <c:pt idx="9">
                  <c:v>71</c:v>
                </c:pt>
                <c:pt idx="10">
                  <c:v>69</c:v>
                </c:pt>
                <c:pt idx="11">
                  <c:v>62</c:v>
                </c:pt>
                <c:pt idx="12">
                  <c:v>60</c:v>
                </c:pt>
                <c:pt idx="13">
                  <c:v>44</c:v>
                </c:pt>
                <c:pt idx="14">
                  <c:v>44</c:v>
                </c:pt>
                <c:pt idx="15">
                  <c:v>42</c:v>
                </c:pt>
                <c:pt idx="16">
                  <c:v>42</c:v>
                </c:pt>
              </c:numCache>
            </c:numRef>
          </c:val>
          <c:smooth val="0"/>
        </c:ser>
        <c:ser>
          <c:idx val="1"/>
          <c:order val="1"/>
          <c:tx>
            <c:v>Calculated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'Project Data'!$F$1:$CL$1</c:f>
              <c:strCache>
                <c:ptCount val="17"/>
                <c:pt idx="0">
                  <c:v>38257</c:v>
                </c:pt>
                <c:pt idx="1">
                  <c:v>38264</c:v>
                </c:pt>
                <c:pt idx="2">
                  <c:v>38271</c:v>
                </c:pt>
                <c:pt idx="3">
                  <c:v>38278</c:v>
                </c:pt>
                <c:pt idx="4">
                  <c:v>38285</c:v>
                </c:pt>
                <c:pt idx="5">
                  <c:v>38292</c:v>
                </c:pt>
                <c:pt idx="6">
                  <c:v>38299</c:v>
                </c:pt>
                <c:pt idx="7">
                  <c:v>38306</c:v>
                </c:pt>
                <c:pt idx="8">
                  <c:v>38313</c:v>
                </c:pt>
                <c:pt idx="9">
                  <c:v>38320</c:v>
                </c:pt>
                <c:pt idx="10">
                  <c:v>38327</c:v>
                </c:pt>
                <c:pt idx="11">
                  <c:v>38334</c:v>
                </c:pt>
                <c:pt idx="12">
                  <c:v>38341</c:v>
                </c:pt>
                <c:pt idx="13">
                  <c:v>38355</c:v>
                </c:pt>
                <c:pt idx="14">
                  <c:v>38362</c:v>
                </c:pt>
                <c:pt idx="15">
                  <c:v>38369</c:v>
                </c:pt>
                <c:pt idx="16">
                  <c:v>38376</c:v>
                </c:pt>
              </c:strCache>
            </c:strRef>
          </c:cat>
          <c:val>
            <c:numRef>
              <c:f>'Project Data'!$F$4:$CL$4</c:f>
              <c:numCache>
                <c:ptCount val="17"/>
                <c:pt idx="0">
                  <c:v>125</c:v>
                </c:pt>
                <c:pt idx="1">
                  <c:v>117.5</c:v>
                </c:pt>
                <c:pt idx="2">
                  <c:v>110</c:v>
                </c:pt>
                <c:pt idx="3">
                  <c:v>102.5</c:v>
                </c:pt>
                <c:pt idx="4">
                  <c:v>95</c:v>
                </c:pt>
                <c:pt idx="5">
                  <c:v>87.5</c:v>
                </c:pt>
                <c:pt idx="6">
                  <c:v>80</c:v>
                </c:pt>
                <c:pt idx="7">
                  <c:v>72.5</c:v>
                </c:pt>
                <c:pt idx="8">
                  <c:v>65</c:v>
                </c:pt>
                <c:pt idx="9">
                  <c:v>57.5</c:v>
                </c:pt>
                <c:pt idx="10">
                  <c:v>50</c:v>
                </c:pt>
                <c:pt idx="11">
                  <c:v>42.5</c:v>
                </c:pt>
                <c:pt idx="12">
                  <c:v>35</c:v>
                </c:pt>
                <c:pt idx="13">
                  <c:v>24.5</c:v>
                </c:pt>
                <c:pt idx="14">
                  <c:v>17</c:v>
                </c:pt>
                <c:pt idx="15">
                  <c:v>9.5</c:v>
                </c:pt>
                <c:pt idx="16">
                  <c:v>2</c:v>
                </c:pt>
              </c:numCache>
            </c:numRef>
          </c:val>
          <c:smooth val="0"/>
        </c:ser>
        <c:axId val="62858980"/>
        <c:axId val="28859909"/>
      </c:lineChart>
      <c:catAx>
        <c:axId val="62858980"/>
        <c:scaling>
          <c:orientation val="minMax"/>
          <c:max val="38384"/>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low"/>
        <c:crossAx val="28859909"/>
        <c:crosses val="autoZero"/>
        <c:auto val="1"/>
        <c:lblOffset val="100"/>
        <c:noMultiLvlLbl val="0"/>
      </c:catAx>
      <c:valAx>
        <c:axId val="28859909"/>
        <c:scaling>
          <c:orientation val="minMax"/>
        </c:scaling>
        <c:axPos val="l"/>
        <c:title>
          <c:tx>
            <c:rich>
              <a:bodyPr vert="horz" rot="-5400000" anchor="ctr"/>
              <a:lstStyle/>
              <a:p>
                <a:pPr algn="ctr">
                  <a:defRPr/>
                </a:pPr>
                <a:r>
                  <a:rPr lang="en-US" cap="none" sz="1000" b="1" i="0" u="none" baseline="0">
                    <a:latin typeface="Arial"/>
                    <a:ea typeface="Arial"/>
                    <a:cs typeface="Arial"/>
                  </a:rPr>
                  <a:t>Working days</a:t>
                </a:r>
              </a:p>
            </c:rich>
          </c:tx>
          <c:layout/>
          <c:overlay val="0"/>
          <c:spPr>
            <a:noFill/>
            <a:ln>
              <a:noFill/>
            </a:ln>
          </c:spPr>
        </c:title>
        <c:majorGridlines/>
        <c:delete val="0"/>
        <c:numFmt formatCode="General" sourceLinked="1"/>
        <c:majorTickMark val="out"/>
        <c:minorTickMark val="none"/>
        <c:tickLblPos val="nextTo"/>
        <c:crossAx val="62858980"/>
        <c:crossesAt val="1"/>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0.80975</cdr:x>
      <cdr:y>0.64975</cdr:y>
    </cdr:from>
    <cdr:to>
      <cdr:x>0.80975</cdr:x>
      <cdr:y>0.7965</cdr:y>
    </cdr:to>
    <cdr:sp>
      <cdr:nvSpPr>
        <cdr:cNvPr id="1" name="Line 1"/>
        <cdr:cNvSpPr>
          <a:spLocks/>
        </cdr:cNvSpPr>
      </cdr:nvSpPr>
      <cdr:spPr>
        <a:xfrm>
          <a:off x="7534275" y="3705225"/>
          <a:ext cx="0" cy="838200"/>
        </a:xfrm>
        <a:prstGeom prst="line">
          <a:avLst/>
        </a:prstGeom>
        <a:noFill/>
        <a:ln w="9525" cmpd="sng">
          <a:solidFill>
            <a:srgbClr val="00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0.7755</cdr:x>
      <cdr:y>0.12175</cdr:y>
    </cdr:from>
    <cdr:to>
      <cdr:x>0.9605</cdr:x>
      <cdr:y>0.3335</cdr:y>
    </cdr:to>
    <cdr:sp>
      <cdr:nvSpPr>
        <cdr:cNvPr id="2" name="TextBox 2"/>
        <cdr:cNvSpPr txBox="1">
          <a:spLocks noChangeArrowheads="1"/>
        </cdr:cNvSpPr>
      </cdr:nvSpPr>
      <cdr:spPr>
        <a:xfrm>
          <a:off x="7210425" y="695325"/>
          <a:ext cx="1724025" cy="1209675"/>
        </a:xfrm>
        <a:prstGeom prst="rect">
          <a:avLst/>
        </a:prstGeom>
        <a:noFill/>
        <a:ln w="9525" cmpd="sng">
          <a:noFill/>
        </a:ln>
      </cdr:spPr>
      <cdr:txBody>
        <a:bodyPr vertOverflow="clip" wrap="square"/>
        <a:p>
          <a:pPr algn="l">
            <a:defRPr/>
          </a:pPr>
          <a:r>
            <a:rPr lang="en-US" cap="none" sz="1000" b="0" i="0" u="none" baseline="0">
              <a:solidFill>
                <a:srgbClr val="FFFF00"/>
              </a:solidFill>
              <a:latin typeface="Arial"/>
              <a:ea typeface="Arial"/>
              <a:cs typeface="Arial"/>
            </a:rPr>
            <a:t>This is the difference
between 'ideal' velocity and
the actual velocity. 
In this example the work came to a halt in November and January, causing the delay.</a:t>
          </a:r>
        </a:p>
      </cdr:txBody>
    </cdr:sp>
  </cdr:relSizeAnchor>
  <cdr:relSizeAnchor xmlns:cdr="http://schemas.openxmlformats.org/drawingml/2006/chartDrawing">
    <cdr:from>
      <cdr:x>0.80975</cdr:x>
      <cdr:y>0.31725</cdr:y>
    </cdr:from>
    <cdr:to>
      <cdr:x>0.89625</cdr:x>
      <cdr:y>0.71475</cdr:y>
    </cdr:to>
    <cdr:sp>
      <cdr:nvSpPr>
        <cdr:cNvPr id="3" name="Line 3"/>
        <cdr:cNvSpPr>
          <a:spLocks/>
        </cdr:cNvSpPr>
      </cdr:nvSpPr>
      <cdr:spPr>
        <a:xfrm flipH="1">
          <a:off x="7534275" y="1809750"/>
          <a:ext cx="809625" cy="2276475"/>
        </a:xfrm>
        <a:prstGeom prst="line">
          <a:avLst/>
        </a:prstGeom>
        <a:noFill/>
        <a:ln w="9525" cmpd="sng">
          <a:solidFill>
            <a:srgbClr val="FFFF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2"/>
  <sheetViews>
    <sheetView workbookViewId="0" topLeftCell="A1">
      <pane ySplit="2" topLeftCell="BM3" activePane="bottomLeft" state="frozen"/>
      <selection pane="topLeft" activeCell="A1" sqref="A1"/>
      <selection pane="bottomLeft" activeCell="B2" sqref="B2"/>
    </sheetView>
  </sheetViews>
  <sheetFormatPr defaultColWidth="9.140625" defaultRowHeight="12.75"/>
  <cols>
    <col min="1" max="1" width="15.421875" style="90" bestFit="1" customWidth="1"/>
    <col min="2" max="2" width="23.421875" style="58" bestFit="1" customWidth="1"/>
    <col min="3" max="3" width="58.421875" style="58" customWidth="1"/>
    <col min="4" max="4" width="40.7109375" style="58" customWidth="1"/>
    <col min="5" max="16384" width="9.140625" style="56" customWidth="1"/>
  </cols>
  <sheetData>
    <row r="1" spans="1:4" ht="12.75">
      <c r="A1" s="98" t="s">
        <v>16</v>
      </c>
      <c r="B1" s="98"/>
      <c r="C1" s="98"/>
      <c r="D1" s="98"/>
    </row>
    <row r="2" spans="1:4" ht="13.5" thickBot="1">
      <c r="A2" s="57" t="s">
        <v>90</v>
      </c>
      <c r="B2" s="57" t="s">
        <v>91</v>
      </c>
      <c r="C2" s="57" t="s">
        <v>101</v>
      </c>
      <c r="D2" s="57" t="s">
        <v>76</v>
      </c>
    </row>
    <row r="3" spans="1:4" ht="51">
      <c r="A3" s="61" t="s">
        <v>90</v>
      </c>
      <c r="B3" s="99" t="s">
        <v>92</v>
      </c>
      <c r="C3" s="100" t="s">
        <v>97</v>
      </c>
      <c r="D3" s="101" t="s">
        <v>98</v>
      </c>
    </row>
    <row r="4" spans="1:4" ht="38.25">
      <c r="A4" s="62"/>
      <c r="B4" s="102" t="s">
        <v>93</v>
      </c>
      <c r="C4" s="103" t="s">
        <v>99</v>
      </c>
      <c r="D4" s="104" t="s">
        <v>100</v>
      </c>
    </row>
    <row r="5" spans="1:4" ht="63.75">
      <c r="A5" s="62"/>
      <c r="B5" s="102" t="s">
        <v>94</v>
      </c>
      <c r="C5" s="103" t="s">
        <v>119</v>
      </c>
      <c r="D5" s="104" t="s">
        <v>117</v>
      </c>
    </row>
    <row r="6" spans="1:4" ht="51">
      <c r="A6" s="62"/>
      <c r="B6" s="102" t="s">
        <v>95</v>
      </c>
      <c r="C6" s="103" t="s">
        <v>102</v>
      </c>
      <c r="D6" s="104"/>
    </row>
    <row r="7" spans="1:4" ht="26.25" thickBot="1">
      <c r="A7" s="62"/>
      <c r="B7" s="105" t="s">
        <v>96</v>
      </c>
      <c r="C7" s="106" t="s">
        <v>103</v>
      </c>
      <c r="D7" s="107" t="s">
        <v>104</v>
      </c>
    </row>
    <row r="8" spans="1:4" ht="63.75">
      <c r="A8" s="61">
        <v>38261</v>
      </c>
      <c r="B8" s="99" t="s">
        <v>105</v>
      </c>
      <c r="C8" s="100" t="s">
        <v>128</v>
      </c>
      <c r="D8" s="101" t="s">
        <v>121</v>
      </c>
    </row>
    <row r="9" spans="1:4" ht="38.25">
      <c r="A9" s="62"/>
      <c r="B9" s="102" t="s">
        <v>106</v>
      </c>
      <c r="C9" s="103" t="s">
        <v>129</v>
      </c>
      <c r="D9" s="104"/>
    </row>
    <row r="10" spans="1:4" ht="25.5">
      <c r="A10" s="62"/>
      <c r="B10" s="102" t="s">
        <v>107</v>
      </c>
      <c r="C10" s="103" t="s">
        <v>123</v>
      </c>
      <c r="D10" s="104"/>
    </row>
    <row r="11" spans="1:4" ht="25.5">
      <c r="A11" s="62"/>
      <c r="B11" s="102" t="s">
        <v>108</v>
      </c>
      <c r="C11" s="103" t="s">
        <v>125</v>
      </c>
      <c r="D11" s="104" t="s">
        <v>124</v>
      </c>
    </row>
    <row r="12" spans="1:4" ht="26.25" thickBot="1">
      <c r="A12" s="89"/>
      <c r="B12" s="108" t="s">
        <v>109</v>
      </c>
      <c r="C12" s="109" t="s">
        <v>127</v>
      </c>
      <c r="D12" s="110"/>
    </row>
  </sheetData>
  <mergeCells count="1">
    <mergeCell ref="A1:D1"/>
  </mergeCells>
  <printOptions/>
  <pageMargins left="0.7480314960629921" right="0.7480314960629921" top="0.984251968503937" bottom="0.984251968503937" header="0.5118110236220472" footer="0.5118110236220472"/>
  <pageSetup fitToHeight="100" horizontalDpi="600" verticalDpi="600" orientation="landscape" paperSize="9" scale="74" r:id="rId1"/>
  <headerFooter alignWithMargins="0">
    <oddHeader>&amp;L&amp;A&amp;CCroydon Partnership - SAP Project Phase II&amp;R&amp;F</oddHeader>
    <oddFooter>&amp;Cpage &amp;P of &amp;N</oddFooter>
  </headerFooter>
  <rowBreaks count="1" manualBreakCount="1">
    <brk id="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D28"/>
  <sheetViews>
    <sheetView workbookViewId="0" topLeftCell="A1">
      <pane ySplit="2" topLeftCell="BM3" activePane="bottomLeft" state="frozen"/>
      <selection pane="topLeft" activeCell="A1" sqref="A1"/>
      <selection pane="bottomLeft" activeCell="A1" sqref="A1:D1"/>
    </sheetView>
  </sheetViews>
  <sheetFormatPr defaultColWidth="9.140625" defaultRowHeight="12.75"/>
  <cols>
    <col min="1" max="1" width="8.00390625" style="56" customWidth="1"/>
    <col min="2" max="2" width="19.00390625" style="56" customWidth="1"/>
    <col min="3" max="3" width="57.28125" style="58" customWidth="1"/>
    <col min="4" max="4" width="9.140625" style="66" customWidth="1"/>
    <col min="5" max="16384" width="9.140625" style="56" customWidth="1"/>
  </cols>
  <sheetData>
    <row r="1" spans="1:4" ht="15.75">
      <c r="A1" s="96" t="s">
        <v>17</v>
      </c>
      <c r="B1" s="96"/>
      <c r="C1" s="96"/>
      <c r="D1" s="96"/>
    </row>
    <row r="2" spans="1:4" ht="12.75">
      <c r="A2" s="55" t="s">
        <v>71</v>
      </c>
      <c r="B2" s="55" t="s">
        <v>73</v>
      </c>
      <c r="C2" s="57" t="s">
        <v>76</v>
      </c>
      <c r="D2" s="55" t="s">
        <v>77</v>
      </c>
    </row>
    <row r="3" spans="1:4" ht="25.5">
      <c r="A3" s="65">
        <v>1</v>
      </c>
      <c r="B3" s="64">
        <v>38261</v>
      </c>
      <c r="C3" s="63" t="s">
        <v>131</v>
      </c>
      <c r="D3" s="65" t="s">
        <v>130</v>
      </c>
    </row>
    <row r="4" spans="1:4" ht="12.75">
      <c r="A4" s="65">
        <v>2</v>
      </c>
      <c r="B4" s="64"/>
      <c r="C4" s="63"/>
      <c r="D4" s="65"/>
    </row>
    <row r="5" spans="1:4" ht="12.75">
      <c r="A5" s="65">
        <v>3</v>
      </c>
      <c r="B5" s="64"/>
      <c r="C5" s="52"/>
      <c r="D5" s="65"/>
    </row>
    <row r="6" spans="1:4" ht="12.75">
      <c r="A6" s="65">
        <v>4</v>
      </c>
      <c r="B6" s="64"/>
      <c r="C6" s="63"/>
      <c r="D6" s="65"/>
    </row>
    <row r="7" spans="1:4" ht="12.75">
      <c r="A7" s="65">
        <v>5</v>
      </c>
      <c r="B7" s="64"/>
      <c r="C7" s="63"/>
      <c r="D7" s="65"/>
    </row>
    <row r="8" spans="1:4" ht="12.75">
      <c r="A8" s="65">
        <v>6</v>
      </c>
      <c r="B8" s="64"/>
      <c r="C8" s="63"/>
      <c r="D8" s="65"/>
    </row>
    <row r="9" spans="1:4" ht="12.75">
      <c r="A9" s="65">
        <v>7</v>
      </c>
      <c r="B9" s="64"/>
      <c r="C9" s="63"/>
      <c r="D9" s="65"/>
    </row>
    <row r="10" spans="1:4" ht="12.75">
      <c r="A10" s="65">
        <v>8</v>
      </c>
      <c r="B10" s="64"/>
      <c r="C10" s="52"/>
      <c r="D10" s="65"/>
    </row>
    <row r="11" spans="1:4" ht="12.75">
      <c r="A11" s="65">
        <v>9</v>
      </c>
      <c r="B11" s="64"/>
      <c r="C11" s="63"/>
      <c r="D11" s="65"/>
    </row>
    <row r="12" spans="1:3" ht="12.75">
      <c r="A12" s="91"/>
      <c r="B12" s="92"/>
      <c r="C12" s="93"/>
    </row>
    <row r="13" spans="1:3" ht="12.75">
      <c r="A13" s="91"/>
      <c r="B13" s="92"/>
      <c r="C13" s="93"/>
    </row>
    <row r="14" spans="1:3" ht="12.75">
      <c r="A14" s="91"/>
      <c r="B14" s="92"/>
      <c r="C14" s="93"/>
    </row>
    <row r="15" spans="1:3" ht="12.75">
      <c r="A15" s="91"/>
      <c r="B15" s="92"/>
      <c r="C15" s="93"/>
    </row>
    <row r="16" spans="1:3" ht="12.75">
      <c r="A16" s="91"/>
      <c r="B16" s="92"/>
      <c r="C16" s="93"/>
    </row>
    <row r="17" spans="1:3" ht="12.75">
      <c r="A17" s="91"/>
      <c r="B17" s="92"/>
      <c r="C17" s="93"/>
    </row>
    <row r="18" spans="1:3" ht="12.75">
      <c r="A18" s="91"/>
      <c r="B18" s="92"/>
      <c r="C18" s="93"/>
    </row>
    <row r="19" spans="1:3" ht="12.75">
      <c r="A19" s="91"/>
      <c r="B19" s="92"/>
      <c r="C19" s="93"/>
    </row>
    <row r="20" spans="1:3" ht="12.75">
      <c r="A20" s="91"/>
      <c r="B20" s="92"/>
      <c r="C20" s="93"/>
    </row>
    <row r="21" spans="1:3" ht="12.75">
      <c r="A21" s="91"/>
      <c r="B21" s="92"/>
      <c r="C21" s="93"/>
    </row>
    <row r="22" spans="1:3" ht="12.75">
      <c r="A22" s="91"/>
      <c r="B22" s="92"/>
      <c r="C22" s="93"/>
    </row>
    <row r="23" spans="1:3" ht="12.75">
      <c r="A23" s="91"/>
      <c r="B23" s="92"/>
      <c r="C23" s="93"/>
    </row>
    <row r="24" spans="1:3" ht="12.75">
      <c r="A24" s="91"/>
      <c r="B24" s="92"/>
      <c r="C24" s="93"/>
    </row>
    <row r="25" spans="1:3" ht="12.75">
      <c r="A25" s="91"/>
      <c r="B25" s="92"/>
      <c r="C25" s="93"/>
    </row>
    <row r="26" spans="1:3" ht="12.75">
      <c r="A26" s="91"/>
      <c r="B26" s="92"/>
      <c r="C26" s="93"/>
    </row>
    <row r="27" spans="1:3" ht="12.75">
      <c r="A27" s="91"/>
      <c r="B27" s="92"/>
      <c r="C27" s="93"/>
    </row>
    <row r="28" spans="1:3" ht="12.75">
      <c r="A28" s="91"/>
      <c r="B28" s="92"/>
      <c r="C28" s="93"/>
    </row>
  </sheetData>
  <mergeCells count="1">
    <mergeCell ref="A1:D1"/>
  </mergeCells>
  <printOptions horizontalCentered="1"/>
  <pageMargins left="0.7480314960629921" right="0.7480314960629921" top="0.984251968503937" bottom="0.984251968503937" header="0.5118110236220472" footer="0.5118110236220472"/>
  <pageSetup fitToHeight="10" fitToWidth="1" horizontalDpi="600" verticalDpi="600" orientation="landscape" paperSize="9" r:id="rId1"/>
  <headerFooter alignWithMargins="0">
    <oddHeader>&amp;L&amp;A&amp;CCroydon Partnership - SAP Project Phase II&amp;R&amp;F</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G65467"/>
  <sheetViews>
    <sheetView workbookViewId="0" topLeftCell="A1">
      <pane ySplit="2" topLeftCell="BM3" activePane="bottomLeft" state="frozen"/>
      <selection pane="topLeft" activeCell="A1" sqref="A1"/>
      <selection pane="bottomLeft" activeCell="F21" sqref="F21"/>
    </sheetView>
  </sheetViews>
  <sheetFormatPr defaultColWidth="9.140625" defaultRowHeight="12.75"/>
  <cols>
    <col min="1" max="1" width="5.421875" style="50" customWidth="1"/>
    <col min="2" max="2" width="9.140625" style="50" customWidth="1"/>
    <col min="3" max="3" width="52.00390625" style="50" customWidth="1"/>
    <col min="4" max="4" width="15.8515625" style="113" bestFit="1" customWidth="1"/>
    <col min="5" max="6" width="9.140625" style="113" customWidth="1"/>
    <col min="7" max="7" width="35.8515625" style="50" customWidth="1"/>
    <col min="8" max="16384" width="9.140625" style="50" customWidth="1"/>
  </cols>
  <sheetData>
    <row r="1" spans="1:7" ht="15.75">
      <c r="A1" s="96" t="s">
        <v>18</v>
      </c>
      <c r="B1" s="96"/>
      <c r="C1" s="96"/>
      <c r="D1" s="96"/>
      <c r="E1" s="96"/>
      <c r="F1" s="96"/>
      <c r="G1" s="96"/>
    </row>
    <row r="2" spans="1:7" ht="12.75">
      <c r="A2" s="11" t="s">
        <v>71</v>
      </c>
      <c r="B2" s="11" t="s">
        <v>73</v>
      </c>
      <c r="C2" s="6" t="s">
        <v>76</v>
      </c>
      <c r="D2" s="11" t="s">
        <v>77</v>
      </c>
      <c r="E2" s="11" t="s">
        <v>88</v>
      </c>
      <c r="F2" s="11" t="s">
        <v>79</v>
      </c>
      <c r="G2" s="11" t="s">
        <v>5</v>
      </c>
    </row>
    <row r="3" spans="1:7" ht="12.75">
      <c r="A3" s="52">
        <v>1</v>
      </c>
      <c r="B3" s="111">
        <v>38250</v>
      </c>
      <c r="C3" s="52" t="s">
        <v>111</v>
      </c>
      <c r="D3" s="67" t="s">
        <v>110</v>
      </c>
      <c r="E3" s="111"/>
      <c r="F3" s="67" t="s">
        <v>159</v>
      </c>
      <c r="G3" s="52"/>
    </row>
    <row r="4" spans="1:7" ht="25.5">
      <c r="A4" s="52">
        <v>2</v>
      </c>
      <c r="B4" s="111">
        <v>38250</v>
      </c>
      <c r="C4" s="52" t="s">
        <v>116</v>
      </c>
      <c r="D4" s="67" t="s">
        <v>112</v>
      </c>
      <c r="E4" s="111"/>
      <c r="F4" s="67" t="s">
        <v>159</v>
      </c>
      <c r="G4" s="52"/>
    </row>
    <row r="5" spans="1:7" ht="25.5">
      <c r="A5" s="52">
        <v>3</v>
      </c>
      <c r="B5" s="111">
        <v>38250</v>
      </c>
      <c r="C5" s="52" t="s">
        <v>115</v>
      </c>
      <c r="D5" s="67" t="s">
        <v>70</v>
      </c>
      <c r="E5" s="111"/>
      <c r="F5" s="67" t="s">
        <v>159</v>
      </c>
      <c r="G5" s="52"/>
    </row>
    <row r="6" spans="1:7" ht="12.75">
      <c r="A6" s="52">
        <v>4</v>
      </c>
      <c r="B6" s="111">
        <v>38250</v>
      </c>
      <c r="C6" s="52" t="s">
        <v>114</v>
      </c>
      <c r="D6" s="67" t="s">
        <v>70</v>
      </c>
      <c r="E6" s="111"/>
      <c r="F6" s="67" t="s">
        <v>159</v>
      </c>
      <c r="G6" s="52"/>
    </row>
    <row r="7" spans="1:7" ht="12.75">
      <c r="A7" s="52">
        <v>5</v>
      </c>
      <c r="B7" s="111">
        <v>38250</v>
      </c>
      <c r="C7" s="52" t="s">
        <v>113</v>
      </c>
      <c r="D7" s="67" t="s">
        <v>39</v>
      </c>
      <c r="E7" s="111"/>
      <c r="F7" s="67" t="s">
        <v>159</v>
      </c>
      <c r="G7" s="52"/>
    </row>
    <row r="8" spans="1:7" ht="12.75">
      <c r="A8" s="52">
        <v>6</v>
      </c>
      <c r="B8" s="111">
        <v>38250</v>
      </c>
      <c r="C8" s="52" t="s">
        <v>118</v>
      </c>
      <c r="D8" s="67" t="s">
        <v>70</v>
      </c>
      <c r="E8" s="111"/>
      <c r="F8" s="67"/>
      <c r="G8" s="52"/>
    </row>
    <row r="9" spans="1:7" ht="25.5">
      <c r="A9" s="52">
        <v>7</v>
      </c>
      <c r="B9" s="111">
        <v>38250</v>
      </c>
      <c r="C9" s="52" t="s">
        <v>120</v>
      </c>
      <c r="D9" s="67" t="s">
        <v>70</v>
      </c>
      <c r="E9" s="111"/>
      <c r="F9" s="67" t="s">
        <v>4</v>
      </c>
      <c r="G9" s="52" t="s">
        <v>6</v>
      </c>
    </row>
    <row r="10" spans="1:7" ht="12.75">
      <c r="A10" s="52">
        <v>8</v>
      </c>
      <c r="B10" s="111">
        <v>38261</v>
      </c>
      <c r="C10" s="52" t="s">
        <v>122</v>
      </c>
      <c r="D10" s="67" t="s">
        <v>39</v>
      </c>
      <c r="E10" s="111"/>
      <c r="F10" s="67" t="s">
        <v>159</v>
      </c>
      <c r="G10" s="52" t="s">
        <v>7</v>
      </c>
    </row>
    <row r="11" spans="1:7" ht="25.5">
      <c r="A11" s="52">
        <v>9</v>
      </c>
      <c r="B11" s="111">
        <v>38261</v>
      </c>
      <c r="C11" s="52" t="s">
        <v>160</v>
      </c>
      <c r="D11" s="67" t="s">
        <v>28</v>
      </c>
      <c r="E11" s="111"/>
      <c r="F11" s="67" t="s">
        <v>4</v>
      </c>
      <c r="G11" s="52" t="s">
        <v>8</v>
      </c>
    </row>
    <row r="12" spans="1:7" ht="12.75">
      <c r="A12" s="52">
        <v>10</v>
      </c>
      <c r="B12" s="111">
        <v>38261</v>
      </c>
      <c r="C12" s="52" t="s">
        <v>126</v>
      </c>
      <c r="D12" s="67" t="s">
        <v>28</v>
      </c>
      <c r="E12" s="111"/>
      <c r="F12" s="67"/>
      <c r="G12" s="52"/>
    </row>
    <row r="13" spans="2:5" ht="12.75">
      <c r="B13" s="112"/>
      <c r="E13" s="112"/>
    </row>
    <row r="14" spans="2:5" ht="12.75">
      <c r="B14" s="112"/>
      <c r="E14" s="112"/>
    </row>
    <row r="15" spans="2:5" ht="12.75">
      <c r="B15" s="112"/>
      <c r="E15" s="112"/>
    </row>
    <row r="16" spans="2:5" ht="12.75">
      <c r="B16" s="112"/>
      <c r="E16" s="112"/>
    </row>
    <row r="17" spans="2:5" ht="12.75">
      <c r="B17" s="112"/>
      <c r="E17" s="112"/>
    </row>
    <row r="18" spans="2:5" ht="12.75">
      <c r="B18" s="112"/>
      <c r="E18" s="112"/>
    </row>
    <row r="19" spans="2:5" ht="12.75">
      <c r="B19" s="112"/>
      <c r="E19" s="112"/>
    </row>
    <row r="20" spans="2:5" ht="12.75">
      <c r="B20" s="112"/>
      <c r="E20" s="112"/>
    </row>
    <row r="21" spans="2:5" ht="12.75">
      <c r="B21" s="112"/>
      <c r="E21" s="112"/>
    </row>
    <row r="22" spans="2:5" ht="12.75">
      <c r="B22" s="112"/>
      <c r="E22" s="112"/>
    </row>
    <row r="23" spans="2:5" ht="12.75">
      <c r="B23" s="112"/>
      <c r="E23" s="112"/>
    </row>
    <row r="24" spans="2:5" ht="12.75">
      <c r="B24" s="112"/>
      <c r="E24" s="112"/>
    </row>
    <row r="25" spans="2:5" ht="12.75">
      <c r="B25" s="112"/>
      <c r="E25" s="112"/>
    </row>
    <row r="26" spans="2:5" ht="12.75">
      <c r="B26" s="112"/>
      <c r="E26" s="112"/>
    </row>
    <row r="27" spans="2:5" ht="12.75">
      <c r="B27" s="112"/>
      <c r="E27" s="112"/>
    </row>
    <row r="28" spans="2:5" ht="12.75">
      <c r="B28" s="112"/>
      <c r="E28" s="112"/>
    </row>
    <row r="29" spans="2:5" ht="12.75">
      <c r="B29" s="112"/>
      <c r="E29" s="112"/>
    </row>
    <row r="30" spans="2:5" ht="12.75">
      <c r="B30" s="112"/>
      <c r="E30" s="112"/>
    </row>
    <row r="31" spans="2:5" ht="12.75">
      <c r="B31" s="112"/>
      <c r="E31" s="112"/>
    </row>
    <row r="32" spans="2:5" ht="12.75">
      <c r="B32" s="112"/>
      <c r="E32" s="112"/>
    </row>
    <row r="33" spans="2:5" ht="12.75">
      <c r="B33" s="112"/>
      <c r="E33" s="112"/>
    </row>
    <row r="34" spans="2:5" ht="12.75">
      <c r="B34" s="112"/>
      <c r="E34" s="112"/>
    </row>
    <row r="35" spans="2:5" ht="12.75">
      <c r="B35" s="112"/>
      <c r="E35" s="112"/>
    </row>
    <row r="36" spans="2:5" ht="12.75">
      <c r="B36" s="112"/>
      <c r="E36" s="112"/>
    </row>
    <row r="37" spans="2:5" ht="12.75">
      <c r="B37" s="112"/>
      <c r="E37" s="112"/>
    </row>
    <row r="38" spans="2:5" ht="12.75">
      <c r="B38" s="112"/>
      <c r="E38" s="112"/>
    </row>
    <row r="39" spans="2:5" ht="12.75">
      <c r="B39" s="112"/>
      <c r="E39" s="112"/>
    </row>
    <row r="40" spans="2:5" ht="12.75">
      <c r="B40" s="112"/>
      <c r="E40" s="112"/>
    </row>
    <row r="41" spans="2:5" ht="12.75">
      <c r="B41" s="112"/>
      <c r="E41" s="112"/>
    </row>
    <row r="42" ht="12.75">
      <c r="B42" s="112"/>
    </row>
    <row r="43" ht="12.75">
      <c r="B43" s="112"/>
    </row>
    <row r="44" ht="12.75">
      <c r="B44" s="112"/>
    </row>
    <row r="45" ht="12.75">
      <c r="B45" s="112"/>
    </row>
    <row r="46" ht="12.75">
      <c r="B46" s="112"/>
    </row>
    <row r="47" ht="12.75">
      <c r="B47" s="112"/>
    </row>
    <row r="48" ht="12.75">
      <c r="B48" s="112"/>
    </row>
    <row r="49" ht="12.75">
      <c r="B49" s="112"/>
    </row>
    <row r="50" ht="12.75">
      <c r="B50" s="112"/>
    </row>
    <row r="51" ht="12.75">
      <c r="B51" s="112"/>
    </row>
    <row r="52" ht="12.75">
      <c r="B52" s="112"/>
    </row>
    <row r="53" ht="12.75">
      <c r="B53" s="112"/>
    </row>
    <row r="54" ht="12.75">
      <c r="B54" s="112"/>
    </row>
    <row r="55" ht="12.75">
      <c r="B55" s="112"/>
    </row>
    <row r="56" ht="12.75">
      <c r="B56" s="112"/>
    </row>
    <row r="57" ht="12.75">
      <c r="B57" s="112"/>
    </row>
    <row r="58" ht="12.75">
      <c r="B58" s="112"/>
    </row>
    <row r="59" ht="12.75">
      <c r="B59" s="112"/>
    </row>
    <row r="60" ht="12.75">
      <c r="B60" s="112"/>
    </row>
    <row r="61" ht="12.75">
      <c r="B61" s="112"/>
    </row>
    <row r="62" ht="12.75">
      <c r="B62" s="112"/>
    </row>
    <row r="63" ht="12.75">
      <c r="B63" s="112"/>
    </row>
    <row r="64" ht="12.75">
      <c r="B64" s="112"/>
    </row>
    <row r="65" ht="12.75">
      <c r="B65" s="112"/>
    </row>
    <row r="66" ht="12.75">
      <c r="B66" s="112"/>
    </row>
    <row r="67" ht="12.75">
      <c r="B67" s="112"/>
    </row>
    <row r="68" ht="12.75">
      <c r="B68" s="112"/>
    </row>
    <row r="69" ht="12.75">
      <c r="B69" s="112"/>
    </row>
    <row r="70" ht="12.75">
      <c r="B70" s="112"/>
    </row>
    <row r="71" ht="12.75">
      <c r="B71" s="112"/>
    </row>
    <row r="72" ht="12.75">
      <c r="B72" s="112"/>
    </row>
    <row r="73" ht="12.75">
      <c r="B73" s="112"/>
    </row>
    <row r="74" ht="12.75">
      <c r="B74" s="112"/>
    </row>
    <row r="75" ht="12.75">
      <c r="B75" s="112"/>
    </row>
    <row r="76" ht="12.75">
      <c r="B76" s="112"/>
    </row>
    <row r="77" ht="12.75">
      <c r="B77" s="112"/>
    </row>
    <row r="78" ht="12.75">
      <c r="B78" s="112"/>
    </row>
    <row r="79" ht="12.75">
      <c r="B79" s="112"/>
    </row>
    <row r="80" ht="12.75">
      <c r="B80" s="112"/>
    </row>
    <row r="81" ht="12.75">
      <c r="B81" s="112"/>
    </row>
    <row r="82" ht="12.75">
      <c r="B82" s="112"/>
    </row>
    <row r="83" ht="12.75">
      <c r="B83" s="112"/>
    </row>
    <row r="84" ht="12.75">
      <c r="B84" s="112"/>
    </row>
    <row r="85" ht="12.75">
      <c r="B85" s="112"/>
    </row>
    <row r="86" ht="12.75">
      <c r="B86" s="112"/>
    </row>
    <row r="87" ht="12.75">
      <c r="B87" s="112"/>
    </row>
    <row r="88" ht="12.75">
      <c r="B88" s="112"/>
    </row>
    <row r="89" ht="12.75">
      <c r="B89" s="112"/>
    </row>
    <row r="90" ht="12.75">
      <c r="B90" s="112"/>
    </row>
    <row r="91" ht="12.75">
      <c r="B91" s="112"/>
    </row>
    <row r="92" ht="12.75">
      <c r="B92" s="112"/>
    </row>
    <row r="93" ht="12.75">
      <c r="B93" s="112"/>
    </row>
    <row r="94" ht="12.75">
      <c r="B94" s="112"/>
    </row>
    <row r="95" ht="12.75">
      <c r="B95" s="112"/>
    </row>
    <row r="96" ht="12.75">
      <c r="B96" s="112"/>
    </row>
    <row r="97" ht="12.75">
      <c r="B97" s="112"/>
    </row>
    <row r="98" ht="12.75">
      <c r="B98" s="112"/>
    </row>
    <row r="99" ht="12.75">
      <c r="B99" s="112"/>
    </row>
    <row r="100" ht="12.75">
      <c r="B100" s="112"/>
    </row>
    <row r="101" ht="12.75">
      <c r="B101" s="112"/>
    </row>
    <row r="102" ht="12.75">
      <c r="B102" s="112"/>
    </row>
    <row r="103" ht="12.75">
      <c r="B103" s="112"/>
    </row>
    <row r="104" ht="12.75">
      <c r="B104" s="112"/>
    </row>
    <row r="105" ht="12.75">
      <c r="B105" s="112"/>
    </row>
    <row r="106" ht="12.75">
      <c r="B106" s="112"/>
    </row>
    <row r="107" ht="12.75">
      <c r="B107" s="112"/>
    </row>
    <row r="108" ht="12.75">
      <c r="B108" s="112"/>
    </row>
    <row r="109" ht="12.75">
      <c r="B109" s="112"/>
    </row>
    <row r="110" ht="12.75">
      <c r="B110" s="112"/>
    </row>
    <row r="111" ht="12.75">
      <c r="B111" s="112"/>
    </row>
    <row r="112" ht="12.75">
      <c r="B112" s="112"/>
    </row>
    <row r="113" ht="12.75">
      <c r="B113" s="112"/>
    </row>
    <row r="114" ht="12.75">
      <c r="B114" s="112"/>
    </row>
    <row r="115" ht="12.75">
      <c r="B115" s="112"/>
    </row>
    <row r="116" ht="12.75">
      <c r="B116" s="112"/>
    </row>
    <row r="117" ht="12.75">
      <c r="B117" s="112"/>
    </row>
    <row r="118" ht="12.75">
      <c r="B118" s="112"/>
    </row>
    <row r="65467" ht="12.75">
      <c r="D65467" s="67"/>
    </row>
  </sheetData>
  <mergeCells count="1">
    <mergeCell ref="A1:G1"/>
  </mergeCells>
  <conditionalFormatting sqref="F3:F12">
    <cfRule type="cellIs" priority="1" dxfId="0" operator="equal" stopIfTrue="1">
      <formula>#REF!</formula>
    </cfRule>
    <cfRule type="cellIs" priority="2" dxfId="1" operator="equal" stopIfTrue="1">
      <formula>#REF!</formula>
    </cfRule>
  </conditionalFormatting>
  <printOptions horizontalCentered="1"/>
  <pageMargins left="0.7480314960629921" right="0.7480314960629921" top="0.984251968503937" bottom="0.984251968503937" header="0.5118110236220472" footer="0.5118110236220472"/>
  <pageSetup fitToHeight="10" horizontalDpi="600" verticalDpi="600" orientation="landscape" paperSize="9" r:id="rId1"/>
  <headerFooter alignWithMargins="0">
    <oddHeader>&amp;L&amp;A&amp;CCroydon Partnership - SAP Project Phase II&amp;R&amp;F</oddHeader>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04"/>
  <sheetViews>
    <sheetView workbookViewId="0" topLeftCell="A1">
      <pane ySplit="2" topLeftCell="BM3" activePane="bottomLeft" state="frozen"/>
      <selection pane="topLeft" activeCell="A1" sqref="A1"/>
      <selection pane="bottomLeft" activeCell="D5" sqref="D5"/>
    </sheetView>
  </sheetViews>
  <sheetFormatPr defaultColWidth="9.140625" defaultRowHeight="12.75"/>
  <cols>
    <col min="1" max="1" width="3.57421875" style="54" customWidth="1"/>
    <col min="2" max="2" width="9.140625" style="49" customWidth="1"/>
    <col min="3" max="3" width="36.57421875" style="49" customWidth="1"/>
    <col min="4" max="4" width="21.28125" style="49" customWidth="1"/>
    <col min="5" max="5" width="9.140625" style="54" customWidth="1"/>
    <col min="6" max="6" width="11.8515625" style="49" customWidth="1"/>
    <col min="7" max="8" width="9.140625" style="54" customWidth="1"/>
    <col min="9" max="12" width="9.140625" style="49" customWidth="1"/>
    <col min="13" max="13" width="9.7109375" style="49" bestFit="1" customWidth="1"/>
    <col min="14" max="16384" width="9.140625" style="49" customWidth="1"/>
  </cols>
  <sheetData>
    <row r="1" spans="1:8" ht="15.75" customHeight="1">
      <c r="A1" s="96" t="s">
        <v>78</v>
      </c>
      <c r="B1" s="96"/>
      <c r="C1" s="96"/>
      <c r="D1" s="96"/>
      <c r="E1" s="96"/>
      <c r="F1" s="96"/>
      <c r="G1" s="96"/>
      <c r="H1" s="96"/>
    </row>
    <row r="2" spans="1:8" ht="12.75">
      <c r="A2" s="11" t="s">
        <v>71</v>
      </c>
      <c r="B2" s="11" t="s">
        <v>73</v>
      </c>
      <c r="C2" s="6" t="s">
        <v>72</v>
      </c>
      <c r="D2" s="6" t="s">
        <v>74</v>
      </c>
      <c r="E2" s="11" t="s">
        <v>75</v>
      </c>
      <c r="F2" s="6" t="s">
        <v>76</v>
      </c>
      <c r="G2" s="11" t="s">
        <v>77</v>
      </c>
      <c r="H2" s="11" t="s">
        <v>79</v>
      </c>
    </row>
    <row r="3" spans="1:8" ht="25.5">
      <c r="A3" s="53">
        <v>1</v>
      </c>
      <c r="B3" s="51">
        <v>38281</v>
      </c>
      <c r="C3" s="52" t="s">
        <v>9</v>
      </c>
      <c r="D3" s="52" t="s">
        <v>132</v>
      </c>
      <c r="E3" s="67" t="s">
        <v>80</v>
      </c>
      <c r="F3" s="52" t="s">
        <v>133</v>
      </c>
      <c r="G3" s="53" t="s">
        <v>70</v>
      </c>
      <c r="H3" s="53" t="s">
        <v>86</v>
      </c>
    </row>
    <row r="4" spans="1:8" ht="63.75">
      <c r="A4" s="53">
        <v>2</v>
      </c>
      <c r="B4" s="51">
        <v>38301</v>
      </c>
      <c r="C4" s="52" t="s">
        <v>0</v>
      </c>
      <c r="D4" s="52" t="s">
        <v>22</v>
      </c>
      <c r="E4" s="67" t="s">
        <v>80</v>
      </c>
      <c r="F4" s="52" t="s">
        <v>1</v>
      </c>
      <c r="G4" s="53" t="s">
        <v>40</v>
      </c>
      <c r="H4" s="53" t="s">
        <v>85</v>
      </c>
    </row>
    <row r="5" spans="1:8" ht="38.25">
      <c r="A5" s="53">
        <v>3</v>
      </c>
      <c r="B5" s="51">
        <v>38301</v>
      </c>
      <c r="C5" s="52" t="s">
        <v>10</v>
      </c>
      <c r="D5" s="52" t="s">
        <v>2</v>
      </c>
      <c r="E5" s="67" t="s">
        <v>81</v>
      </c>
      <c r="F5" s="52" t="s">
        <v>133</v>
      </c>
      <c r="G5" s="53" t="s">
        <v>70</v>
      </c>
      <c r="H5" s="53" t="s">
        <v>86</v>
      </c>
    </row>
    <row r="87" ht="12.75">
      <c r="C87" s="59" t="s">
        <v>87</v>
      </c>
    </row>
    <row r="88" ht="12.75">
      <c r="C88" s="60" t="s">
        <v>75</v>
      </c>
    </row>
    <row r="89" ht="12.75">
      <c r="C89" s="49" t="s">
        <v>80</v>
      </c>
    </row>
    <row r="90" ht="12.75">
      <c r="C90" s="49" t="s">
        <v>81</v>
      </c>
    </row>
    <row r="91" ht="12.75">
      <c r="C91" s="49" t="s">
        <v>82</v>
      </c>
    </row>
    <row r="93" ht="12.75">
      <c r="C93" s="60" t="s">
        <v>77</v>
      </c>
    </row>
    <row r="94" ht="12.75">
      <c r="C94" s="49" t="s">
        <v>84</v>
      </c>
    </row>
    <row r="95" ht="12.75">
      <c r="C95" s="49" t="s">
        <v>28</v>
      </c>
    </row>
    <row r="96" ht="12.75">
      <c r="C96" s="49" t="s">
        <v>70</v>
      </c>
    </row>
    <row r="97" ht="12.75">
      <c r="C97" s="49" t="s">
        <v>39</v>
      </c>
    </row>
    <row r="98" ht="12.75">
      <c r="C98" s="49" t="s">
        <v>40</v>
      </c>
    </row>
    <row r="99" ht="12.75">
      <c r="C99" s="49" t="s">
        <v>83</v>
      </c>
    </row>
    <row r="102" ht="12.75">
      <c r="C102" s="60" t="s">
        <v>79</v>
      </c>
    </row>
    <row r="103" ht="12.75">
      <c r="C103" s="49" t="s">
        <v>85</v>
      </c>
    </row>
    <row r="104" ht="12.75">
      <c r="C104" s="49" t="s">
        <v>86</v>
      </c>
    </row>
  </sheetData>
  <mergeCells count="1">
    <mergeCell ref="A1:H1"/>
  </mergeCells>
  <conditionalFormatting sqref="E3">
    <cfRule type="cellIs" priority="1" dxfId="1" operator="equal" stopIfTrue="1">
      <formula>$C$89</formula>
    </cfRule>
    <cfRule type="cellIs" priority="2" dxfId="2" operator="equal" stopIfTrue="1">
      <formula>$C$90</formula>
    </cfRule>
    <cfRule type="cellIs" priority="3" dxfId="3" operator="equal" stopIfTrue="1">
      <formula>$C$91</formula>
    </cfRule>
  </conditionalFormatting>
  <conditionalFormatting sqref="H3:H5">
    <cfRule type="cellIs" priority="4" dxfId="0" operator="equal" stopIfTrue="1">
      <formula>$C$103</formula>
    </cfRule>
    <cfRule type="cellIs" priority="5" dxfId="1" operator="equal" stopIfTrue="1">
      <formula>$C$104</formula>
    </cfRule>
  </conditionalFormatting>
  <dataValidations count="3">
    <dataValidation type="list" allowBlank="1" showInputMessage="1" showErrorMessage="1" sqref="E3:E5">
      <formula1>$C$89:$C$91</formula1>
    </dataValidation>
    <dataValidation type="list" allowBlank="1" showInputMessage="1" showErrorMessage="1" sqref="G3:G5">
      <formula1>$C$94:$C$99</formula1>
    </dataValidation>
    <dataValidation type="list" allowBlank="1" showInputMessage="1" showErrorMessage="1" sqref="H3:H5">
      <formula1>$C$103:$C$104</formula1>
    </dataValidation>
  </dataValidations>
  <printOptions horizontalCentered="1"/>
  <pageMargins left="0.7480314960629921" right="0.7480314960629921" top="0.984251968503937" bottom="0.984251968503937" header="0.5118110236220472" footer="0.5118110236220472"/>
  <pageSetup fitToHeight="10" fitToWidth="1" horizontalDpi="600" verticalDpi="600" orientation="landscape" paperSize="9" r:id="rId1"/>
  <headerFooter alignWithMargins="0">
    <oddHeader>&amp;L&amp;A&amp;CCroydon Partnership - SAP Project Phase II&amp;R&amp;F</oddHeader>
    <oddFooter>&amp;CPage &amp;P of &amp;N</oddFooter>
  </headerFooter>
</worksheet>
</file>

<file path=xl/worksheets/sheet5.xml><?xml version="1.0" encoding="utf-8"?>
<worksheet xmlns="http://schemas.openxmlformats.org/spreadsheetml/2006/main" xmlns:r="http://schemas.openxmlformats.org/officeDocument/2006/relationships">
  <sheetPr codeName="Sprint">
    <outlinePr summaryBelow="0"/>
  </sheetPr>
  <dimension ref="A1:FC78"/>
  <sheetViews>
    <sheetView tabSelected="1" workbookViewId="0" topLeftCell="A1">
      <pane xSplit="5" ySplit="5" topLeftCell="F6" activePane="bottomRight" state="frozen"/>
      <selection pane="topLeft" activeCell="A1" sqref="A1"/>
      <selection pane="topRight" activeCell="F1" sqref="F1"/>
      <selection pane="bottomLeft" activeCell="A6" sqref="A6"/>
      <selection pane="bottomRight" activeCell="B31" sqref="B31"/>
    </sheetView>
  </sheetViews>
  <sheetFormatPr defaultColWidth="9.140625" defaultRowHeight="12.75"/>
  <cols>
    <col min="1" max="1" width="14.421875" style="2" customWidth="1"/>
    <col min="2" max="2" width="39.140625" style="9" bestFit="1" customWidth="1"/>
    <col min="3" max="3" width="0" style="10" hidden="1" customWidth="1"/>
    <col min="4" max="4" width="19.7109375" style="16" bestFit="1" customWidth="1"/>
    <col min="5" max="5" width="13.28125" style="16" bestFit="1" customWidth="1"/>
    <col min="6" max="6" width="4.8515625" style="1" bestFit="1" customWidth="1"/>
    <col min="7" max="7" width="4.8515625" style="1" hidden="1" customWidth="1"/>
    <col min="8" max="10" width="4.8515625" style="2" hidden="1" customWidth="1"/>
    <col min="11" max="11" width="4.8515625" style="2" bestFit="1" customWidth="1"/>
    <col min="12" max="15" width="4.8515625" style="2" hidden="1" customWidth="1"/>
    <col min="16" max="16" width="4.8515625" style="2" bestFit="1" customWidth="1"/>
    <col min="17" max="20" width="4.8515625" style="2" hidden="1" customWidth="1"/>
    <col min="21" max="21" width="4.8515625" style="2" bestFit="1" customWidth="1"/>
    <col min="22" max="25" width="4.8515625" style="2" hidden="1" customWidth="1"/>
    <col min="26" max="26" width="4.8515625" style="2" bestFit="1" customWidth="1"/>
    <col min="27" max="30" width="4.8515625" style="2" hidden="1" customWidth="1"/>
    <col min="31" max="31" width="4.8515625" style="2" bestFit="1" customWidth="1"/>
    <col min="32" max="35" width="4.8515625" style="2" hidden="1" customWidth="1"/>
    <col min="36" max="36" width="4.8515625" style="2" bestFit="1" customWidth="1"/>
    <col min="37" max="40" width="4.8515625" style="2" hidden="1" customWidth="1"/>
    <col min="41" max="41" width="4.8515625" style="2" bestFit="1" customWidth="1"/>
    <col min="42" max="45" width="4.8515625" style="2" hidden="1" customWidth="1"/>
    <col min="46" max="46" width="4.8515625" style="2" bestFit="1" customWidth="1"/>
    <col min="47" max="50" width="4.8515625" style="2" hidden="1" customWidth="1"/>
    <col min="51" max="51" width="4.8515625" style="2" bestFit="1" customWidth="1"/>
    <col min="52" max="55" width="4.8515625" style="2" hidden="1" customWidth="1"/>
    <col min="56" max="56" width="4.8515625" style="2" bestFit="1" customWidth="1"/>
    <col min="57" max="60" width="4.8515625" style="2" hidden="1" customWidth="1"/>
    <col min="61" max="61" width="4.8515625" style="2" bestFit="1" customWidth="1"/>
    <col min="62" max="65" width="4.8515625" style="2" hidden="1" customWidth="1"/>
    <col min="66" max="66" width="4.8515625" style="2" bestFit="1" customWidth="1"/>
    <col min="67" max="72" width="4.8515625" style="2" hidden="1" customWidth="1"/>
    <col min="73" max="73" width="4.8515625" style="2" bestFit="1" customWidth="1"/>
    <col min="74" max="77" width="4.8515625" style="2" hidden="1" customWidth="1"/>
    <col min="78" max="78" width="4.8515625" style="2" bestFit="1" customWidth="1"/>
    <col min="79" max="82" width="4.8515625" style="2" hidden="1" customWidth="1"/>
    <col min="83" max="83" width="4.8515625" style="2" bestFit="1" customWidth="1"/>
    <col min="84" max="87" width="4.8515625" style="2" hidden="1" customWidth="1"/>
    <col min="88" max="88" width="4.8515625" style="2" bestFit="1" customWidth="1"/>
    <col min="89" max="94" width="4.8515625" style="2" hidden="1" customWidth="1"/>
    <col min="95" max="95" width="4.8515625" style="2" bestFit="1" customWidth="1"/>
    <col min="96" max="101" width="4.8515625" style="2" hidden="1" customWidth="1"/>
    <col min="102" max="102" width="4.8515625" style="2" bestFit="1" customWidth="1"/>
    <col min="103" max="108" width="4.8515625" style="2" hidden="1" customWidth="1"/>
    <col min="109" max="109" width="4.8515625" style="2" bestFit="1" customWidth="1"/>
    <col min="110" max="115" width="4.8515625" style="2" hidden="1" customWidth="1"/>
    <col min="116" max="116" width="4.8515625" style="2" bestFit="1" customWidth="1"/>
    <col min="117" max="122" width="4.8515625" style="2" hidden="1" customWidth="1"/>
    <col min="123" max="123" width="4.8515625" style="2" bestFit="1" customWidth="1"/>
    <col min="124" max="129" width="4.8515625" style="2" hidden="1" customWidth="1"/>
    <col min="130" max="130" width="4.8515625" style="2" bestFit="1" customWidth="1"/>
    <col min="131" max="136" width="4.8515625" style="2" hidden="1" customWidth="1"/>
    <col min="137" max="137" width="4.8515625" style="2" bestFit="1" customWidth="1"/>
    <col min="138" max="143" width="4.8515625" style="2" hidden="1" customWidth="1"/>
    <col min="144" max="144" width="4.8515625" style="2" bestFit="1" customWidth="1"/>
    <col min="145" max="150" width="4.8515625" style="2" hidden="1" customWidth="1"/>
    <col min="151" max="151" width="4.8515625" style="2" bestFit="1" customWidth="1"/>
    <col min="152" max="155" width="4.8515625" style="2" hidden="1" customWidth="1"/>
    <col min="156" max="157" width="5.421875" style="2" hidden="1" customWidth="1"/>
    <col min="158" max="159" width="5.421875" style="2" bestFit="1" customWidth="1"/>
    <col min="160" max="16384" width="3.8515625" style="2" customWidth="1"/>
  </cols>
  <sheetData>
    <row r="1" spans="1:159" s="7" customFormat="1" ht="15.75">
      <c r="A1" s="7" t="s">
        <v>12</v>
      </c>
      <c r="B1" s="97" t="s">
        <v>11</v>
      </c>
      <c r="C1" s="97"/>
      <c r="D1" s="97"/>
      <c r="E1" s="97"/>
      <c r="F1" s="78">
        <v>38257</v>
      </c>
      <c r="G1" s="79">
        <f>F1+1</f>
        <v>38258</v>
      </c>
      <c r="H1" s="79">
        <f aca="true" t="shared" si="0" ref="H1:O1">G1+1</f>
        <v>38259</v>
      </c>
      <c r="I1" s="79">
        <f t="shared" si="0"/>
        <v>38260</v>
      </c>
      <c r="J1" s="80">
        <f t="shared" si="0"/>
        <v>38261</v>
      </c>
      <c r="K1" s="79">
        <f>J1+3</f>
        <v>38264</v>
      </c>
      <c r="L1" s="79">
        <f t="shared" si="0"/>
        <v>38265</v>
      </c>
      <c r="M1" s="79">
        <f t="shared" si="0"/>
        <v>38266</v>
      </c>
      <c r="N1" s="79">
        <f t="shared" si="0"/>
        <v>38267</v>
      </c>
      <c r="O1" s="80">
        <f t="shared" si="0"/>
        <v>38268</v>
      </c>
      <c r="P1" s="79">
        <f>O1+3</f>
        <v>38271</v>
      </c>
      <c r="Q1" s="79">
        <f>P1+1</f>
        <v>38272</v>
      </c>
      <c r="R1" s="79">
        <f>Q1+1</f>
        <v>38273</v>
      </c>
      <c r="S1" s="79">
        <f>R1+1</f>
        <v>38274</v>
      </c>
      <c r="T1" s="80">
        <f>S1+1</f>
        <v>38275</v>
      </c>
      <c r="U1" s="79">
        <f>T1+3</f>
        <v>38278</v>
      </c>
      <c r="V1" s="79">
        <f>U1+1</f>
        <v>38279</v>
      </c>
      <c r="W1" s="79">
        <f>V1+1</f>
        <v>38280</v>
      </c>
      <c r="X1" s="79">
        <f>W1+1</f>
        <v>38281</v>
      </c>
      <c r="Y1" s="80">
        <f>X1+1</f>
        <v>38282</v>
      </c>
      <c r="Z1" s="79">
        <f>Y1+3</f>
        <v>38285</v>
      </c>
      <c r="AA1" s="79">
        <f>Z1+1</f>
        <v>38286</v>
      </c>
      <c r="AB1" s="79">
        <f>AA1+1</f>
        <v>38287</v>
      </c>
      <c r="AC1" s="79">
        <f>AB1+1</f>
        <v>38288</v>
      </c>
      <c r="AD1" s="80">
        <f>AC1+1</f>
        <v>38289</v>
      </c>
      <c r="AE1" s="79">
        <f>AD1+3</f>
        <v>38292</v>
      </c>
      <c r="AF1" s="79">
        <f>AE1+1</f>
        <v>38293</v>
      </c>
      <c r="AG1" s="79">
        <f>AF1+1</f>
        <v>38294</v>
      </c>
      <c r="AH1" s="79">
        <f>AG1+1</f>
        <v>38295</v>
      </c>
      <c r="AI1" s="80">
        <f>AH1+1</f>
        <v>38296</v>
      </c>
      <c r="AJ1" s="79">
        <f>AI1+3</f>
        <v>38299</v>
      </c>
      <c r="AK1" s="79">
        <f>AJ1+1</f>
        <v>38300</v>
      </c>
      <c r="AL1" s="79">
        <f>AK1+1</f>
        <v>38301</v>
      </c>
      <c r="AM1" s="79">
        <f>AL1+1</f>
        <v>38302</v>
      </c>
      <c r="AN1" s="80">
        <f>AM1+1</f>
        <v>38303</v>
      </c>
      <c r="AO1" s="79">
        <f>AN1+3</f>
        <v>38306</v>
      </c>
      <c r="AP1" s="79">
        <f>AO1+1</f>
        <v>38307</v>
      </c>
      <c r="AQ1" s="79">
        <f>AP1+1</f>
        <v>38308</v>
      </c>
      <c r="AR1" s="79">
        <f>AQ1+1</f>
        <v>38309</v>
      </c>
      <c r="AS1" s="80">
        <f>AR1+1</f>
        <v>38310</v>
      </c>
      <c r="AT1" s="79">
        <f>AS1+3</f>
        <v>38313</v>
      </c>
      <c r="AU1" s="79">
        <f>AT1+1</f>
        <v>38314</v>
      </c>
      <c r="AV1" s="79">
        <f>AU1+1</f>
        <v>38315</v>
      </c>
      <c r="AW1" s="79">
        <f>AV1+1</f>
        <v>38316</v>
      </c>
      <c r="AX1" s="80">
        <f>AW1+1</f>
        <v>38317</v>
      </c>
      <c r="AY1" s="79">
        <f>AX1+3</f>
        <v>38320</v>
      </c>
      <c r="AZ1" s="79">
        <f>AY1+1</f>
        <v>38321</v>
      </c>
      <c r="BA1" s="79">
        <f>AZ1+1</f>
        <v>38322</v>
      </c>
      <c r="BB1" s="79">
        <f>BA1+1</f>
        <v>38323</v>
      </c>
      <c r="BC1" s="80">
        <f>BB1+1</f>
        <v>38324</v>
      </c>
      <c r="BD1" s="79">
        <f>BC1+3</f>
        <v>38327</v>
      </c>
      <c r="BE1" s="79">
        <f>BD1+1</f>
        <v>38328</v>
      </c>
      <c r="BF1" s="79">
        <f>BE1+1</f>
        <v>38329</v>
      </c>
      <c r="BG1" s="79">
        <f>BF1+1</f>
        <v>38330</v>
      </c>
      <c r="BH1" s="80">
        <f>BG1+1</f>
        <v>38331</v>
      </c>
      <c r="BI1" s="79">
        <f>BH1+3</f>
        <v>38334</v>
      </c>
      <c r="BJ1" s="79">
        <f>BI1+1</f>
        <v>38335</v>
      </c>
      <c r="BK1" s="79">
        <f>BJ1+1</f>
        <v>38336</v>
      </c>
      <c r="BL1" s="79">
        <f>BK1+1</f>
        <v>38337</v>
      </c>
      <c r="BM1" s="80">
        <f>BL1+1</f>
        <v>38338</v>
      </c>
      <c r="BN1" s="79">
        <f>BM1+3</f>
        <v>38341</v>
      </c>
      <c r="BO1" s="79">
        <f>BN1+1</f>
        <v>38342</v>
      </c>
      <c r="BP1" s="79">
        <f>BO1+1</f>
        <v>38343</v>
      </c>
      <c r="BQ1" s="79">
        <f>BP1+1</f>
        <v>38344</v>
      </c>
      <c r="BR1" s="80">
        <f>BQ1+1</f>
        <v>38345</v>
      </c>
      <c r="BS1" s="79">
        <f>BR1+8</f>
        <v>38353</v>
      </c>
      <c r="BT1" s="79">
        <f>BS1+1</f>
        <v>38354</v>
      </c>
      <c r="BU1" s="79">
        <f>BT1+1</f>
        <v>38355</v>
      </c>
      <c r="BV1" s="79">
        <f>BU1+1</f>
        <v>38356</v>
      </c>
      <c r="BW1" s="80">
        <f>BV1+1</f>
        <v>38357</v>
      </c>
      <c r="BX1" s="79">
        <f>BW1+3</f>
        <v>38360</v>
      </c>
      <c r="BY1" s="79">
        <f>BX1+1</f>
        <v>38361</v>
      </c>
      <c r="BZ1" s="79">
        <f>BY1+1</f>
        <v>38362</v>
      </c>
      <c r="CA1" s="79">
        <f>BZ1+1</f>
        <v>38363</v>
      </c>
      <c r="CB1" s="80">
        <f>CA1+1</f>
        <v>38364</v>
      </c>
      <c r="CC1" s="79">
        <f>CB1+3</f>
        <v>38367</v>
      </c>
      <c r="CD1" s="79">
        <f>CC1+1</f>
        <v>38368</v>
      </c>
      <c r="CE1" s="79">
        <f>CD1+1</f>
        <v>38369</v>
      </c>
      <c r="CF1" s="79">
        <f>CE1+1</f>
        <v>38370</v>
      </c>
      <c r="CG1" s="80">
        <f>CF1+1</f>
        <v>38371</v>
      </c>
      <c r="CH1" s="79">
        <f>CG1+3</f>
        <v>38374</v>
      </c>
      <c r="CI1" s="79">
        <f aca="true" t="shared" si="1" ref="CI1:CN1">CH1+1</f>
        <v>38375</v>
      </c>
      <c r="CJ1" s="79">
        <f t="shared" si="1"/>
        <v>38376</v>
      </c>
      <c r="CK1" s="79">
        <f t="shared" si="1"/>
        <v>38377</v>
      </c>
      <c r="CL1" s="80">
        <f t="shared" si="1"/>
        <v>38378</v>
      </c>
      <c r="CM1" s="80">
        <f t="shared" si="1"/>
        <v>38379</v>
      </c>
      <c r="CN1" s="80">
        <f t="shared" si="1"/>
        <v>38380</v>
      </c>
      <c r="CO1" s="80">
        <f aca="true" t="shared" si="2" ref="CO1:DT1">CN1+1</f>
        <v>38381</v>
      </c>
      <c r="CP1" s="80">
        <f t="shared" si="2"/>
        <v>38382</v>
      </c>
      <c r="CQ1" s="80">
        <f t="shared" si="2"/>
        <v>38383</v>
      </c>
      <c r="CR1" s="80">
        <f t="shared" si="2"/>
        <v>38384</v>
      </c>
      <c r="CS1" s="80">
        <f t="shared" si="2"/>
        <v>38385</v>
      </c>
      <c r="CT1" s="80">
        <f t="shared" si="2"/>
        <v>38386</v>
      </c>
      <c r="CU1" s="80">
        <f t="shared" si="2"/>
        <v>38387</v>
      </c>
      <c r="CV1" s="80">
        <f t="shared" si="2"/>
        <v>38388</v>
      </c>
      <c r="CW1" s="80">
        <f t="shared" si="2"/>
        <v>38389</v>
      </c>
      <c r="CX1" s="80">
        <f t="shared" si="2"/>
        <v>38390</v>
      </c>
      <c r="CY1" s="80">
        <f t="shared" si="2"/>
        <v>38391</v>
      </c>
      <c r="CZ1" s="80">
        <f t="shared" si="2"/>
        <v>38392</v>
      </c>
      <c r="DA1" s="80">
        <f t="shared" si="2"/>
        <v>38393</v>
      </c>
      <c r="DB1" s="80">
        <f t="shared" si="2"/>
        <v>38394</v>
      </c>
      <c r="DC1" s="80">
        <f t="shared" si="2"/>
        <v>38395</v>
      </c>
      <c r="DD1" s="80">
        <f t="shared" si="2"/>
        <v>38396</v>
      </c>
      <c r="DE1" s="80">
        <f t="shared" si="2"/>
        <v>38397</v>
      </c>
      <c r="DF1" s="80">
        <f t="shared" si="2"/>
        <v>38398</v>
      </c>
      <c r="DG1" s="80">
        <f t="shared" si="2"/>
        <v>38399</v>
      </c>
      <c r="DH1" s="80">
        <f t="shared" si="2"/>
        <v>38400</v>
      </c>
      <c r="DI1" s="80">
        <f t="shared" si="2"/>
        <v>38401</v>
      </c>
      <c r="DJ1" s="80">
        <f t="shared" si="2"/>
        <v>38402</v>
      </c>
      <c r="DK1" s="80">
        <f t="shared" si="2"/>
        <v>38403</v>
      </c>
      <c r="DL1" s="80">
        <f t="shared" si="2"/>
        <v>38404</v>
      </c>
      <c r="DM1" s="80">
        <f t="shared" si="2"/>
        <v>38405</v>
      </c>
      <c r="DN1" s="80">
        <f t="shared" si="2"/>
        <v>38406</v>
      </c>
      <c r="DO1" s="80">
        <f t="shared" si="2"/>
        <v>38407</v>
      </c>
      <c r="DP1" s="80">
        <f t="shared" si="2"/>
        <v>38408</v>
      </c>
      <c r="DQ1" s="80">
        <f t="shared" si="2"/>
        <v>38409</v>
      </c>
      <c r="DR1" s="80">
        <f t="shared" si="2"/>
        <v>38410</v>
      </c>
      <c r="DS1" s="80">
        <f t="shared" si="2"/>
        <v>38411</v>
      </c>
      <c r="DT1" s="80">
        <f t="shared" si="2"/>
        <v>38412</v>
      </c>
      <c r="DU1" s="80">
        <f aca="true" t="shared" si="3" ref="DU1:FC1">DT1+1</f>
        <v>38413</v>
      </c>
      <c r="DV1" s="80">
        <f t="shared" si="3"/>
        <v>38414</v>
      </c>
      <c r="DW1" s="80">
        <f t="shared" si="3"/>
        <v>38415</v>
      </c>
      <c r="DX1" s="80">
        <f t="shared" si="3"/>
        <v>38416</v>
      </c>
      <c r="DY1" s="80">
        <f t="shared" si="3"/>
        <v>38417</v>
      </c>
      <c r="DZ1" s="80">
        <f t="shared" si="3"/>
        <v>38418</v>
      </c>
      <c r="EA1" s="80">
        <f t="shared" si="3"/>
        <v>38419</v>
      </c>
      <c r="EB1" s="80">
        <f t="shared" si="3"/>
        <v>38420</v>
      </c>
      <c r="EC1" s="80">
        <f t="shared" si="3"/>
        <v>38421</v>
      </c>
      <c r="ED1" s="80">
        <f t="shared" si="3"/>
        <v>38422</v>
      </c>
      <c r="EE1" s="80">
        <f t="shared" si="3"/>
        <v>38423</v>
      </c>
      <c r="EF1" s="80">
        <f t="shared" si="3"/>
        <v>38424</v>
      </c>
      <c r="EG1" s="80">
        <f t="shared" si="3"/>
        <v>38425</v>
      </c>
      <c r="EH1" s="80">
        <f t="shared" si="3"/>
        <v>38426</v>
      </c>
      <c r="EI1" s="80">
        <f t="shared" si="3"/>
        <v>38427</v>
      </c>
      <c r="EJ1" s="80">
        <f t="shared" si="3"/>
        <v>38428</v>
      </c>
      <c r="EK1" s="80">
        <f t="shared" si="3"/>
        <v>38429</v>
      </c>
      <c r="EL1" s="80">
        <f t="shared" si="3"/>
        <v>38430</v>
      </c>
      <c r="EM1" s="80">
        <f t="shared" si="3"/>
        <v>38431</v>
      </c>
      <c r="EN1" s="80">
        <f t="shared" si="3"/>
        <v>38432</v>
      </c>
      <c r="EO1" s="80">
        <f t="shared" si="3"/>
        <v>38433</v>
      </c>
      <c r="EP1" s="80">
        <f t="shared" si="3"/>
        <v>38434</v>
      </c>
      <c r="EQ1" s="80">
        <f t="shared" si="3"/>
        <v>38435</v>
      </c>
      <c r="ER1" s="80">
        <f t="shared" si="3"/>
        <v>38436</v>
      </c>
      <c r="ES1" s="80">
        <f t="shared" si="3"/>
        <v>38437</v>
      </c>
      <c r="ET1" s="80">
        <f t="shared" si="3"/>
        <v>38438</v>
      </c>
      <c r="EU1" s="80">
        <f t="shared" si="3"/>
        <v>38439</v>
      </c>
      <c r="EV1" s="80">
        <f t="shared" si="3"/>
        <v>38440</v>
      </c>
      <c r="EW1" s="80">
        <f t="shared" si="3"/>
        <v>38441</v>
      </c>
      <c r="EX1" s="80">
        <f t="shared" si="3"/>
        <v>38442</v>
      </c>
      <c r="EY1" s="80">
        <f t="shared" si="3"/>
        <v>38443</v>
      </c>
      <c r="EZ1" s="80">
        <f t="shared" si="3"/>
        <v>38444</v>
      </c>
      <c r="FA1" s="80">
        <f t="shared" si="3"/>
        <v>38445</v>
      </c>
      <c r="FB1" s="80">
        <f t="shared" si="3"/>
        <v>38446</v>
      </c>
      <c r="FC1" s="81">
        <f t="shared" si="3"/>
        <v>38447</v>
      </c>
    </row>
    <row r="2" spans="2:159" s="7" customFormat="1" ht="15.75">
      <c r="B2" s="77" t="s">
        <v>14</v>
      </c>
      <c r="C2" s="6"/>
      <c r="D2" s="13"/>
      <c r="E2" s="20" t="s">
        <v>89</v>
      </c>
      <c r="F2" s="82">
        <f>ROUND(F5/8,0)</f>
        <v>125</v>
      </c>
      <c r="G2" s="11">
        <f aca="true" t="shared" si="4" ref="G2:O2">ROUND(G5/8,0)</f>
        <v>125</v>
      </c>
      <c r="H2" s="11">
        <f t="shared" si="4"/>
        <v>125</v>
      </c>
      <c r="I2" s="11">
        <f t="shared" si="4"/>
        <v>125</v>
      </c>
      <c r="J2" s="23">
        <f t="shared" si="4"/>
        <v>122</v>
      </c>
      <c r="K2" s="11">
        <f t="shared" si="4"/>
        <v>116</v>
      </c>
      <c r="L2" s="11">
        <f t="shared" si="4"/>
        <v>116</v>
      </c>
      <c r="M2" s="11">
        <f t="shared" si="4"/>
        <v>116</v>
      </c>
      <c r="N2" s="11">
        <f t="shared" si="4"/>
        <v>116</v>
      </c>
      <c r="O2" s="23">
        <f t="shared" si="4"/>
        <v>113</v>
      </c>
      <c r="P2" s="11">
        <f>ROUND(P5/8,0)</f>
        <v>107</v>
      </c>
      <c r="Q2" s="11">
        <f>ROUND(Q5/8,0)</f>
        <v>107</v>
      </c>
      <c r="R2" s="11">
        <f>ROUND(R5/8,0)</f>
        <v>106</v>
      </c>
      <c r="S2" s="11">
        <f>ROUND(S5/8,0)</f>
        <v>106</v>
      </c>
      <c r="T2" s="23">
        <f>ROUND(T5/8,0)</f>
        <v>106</v>
      </c>
      <c r="U2" s="11">
        <f aca="true" t="shared" si="5" ref="U2:CF2">ROUND(U5/8,0)</f>
        <v>97</v>
      </c>
      <c r="V2" s="11">
        <f t="shared" si="5"/>
        <v>96</v>
      </c>
      <c r="W2" s="11">
        <f t="shared" si="5"/>
        <v>93</v>
      </c>
      <c r="X2" s="11">
        <f t="shared" si="5"/>
        <v>92</v>
      </c>
      <c r="Y2" s="23">
        <f t="shared" si="5"/>
        <v>89</v>
      </c>
      <c r="Z2" s="11">
        <f t="shared" si="5"/>
        <v>89</v>
      </c>
      <c r="AA2" s="11">
        <f t="shared" si="5"/>
        <v>89</v>
      </c>
      <c r="AB2" s="11">
        <f t="shared" si="5"/>
        <v>89</v>
      </c>
      <c r="AC2" s="11">
        <f t="shared" si="5"/>
        <v>88</v>
      </c>
      <c r="AD2" s="23">
        <f t="shared" si="5"/>
        <v>87</v>
      </c>
      <c r="AE2" s="11">
        <f t="shared" si="5"/>
        <v>87</v>
      </c>
      <c r="AF2" s="11">
        <f t="shared" si="5"/>
        <v>87</v>
      </c>
      <c r="AG2" s="11">
        <f t="shared" si="5"/>
        <v>87</v>
      </c>
      <c r="AH2" s="11">
        <f t="shared" si="5"/>
        <v>87</v>
      </c>
      <c r="AI2" s="23">
        <f t="shared" si="5"/>
        <v>85</v>
      </c>
      <c r="AJ2" s="11">
        <f t="shared" si="5"/>
        <v>81</v>
      </c>
      <c r="AK2" s="11">
        <f t="shared" si="5"/>
        <v>37</v>
      </c>
      <c r="AL2" s="11">
        <f t="shared" si="5"/>
        <v>37</v>
      </c>
      <c r="AM2" s="11">
        <f t="shared" si="5"/>
        <v>37</v>
      </c>
      <c r="AN2" s="23">
        <f t="shared" si="5"/>
        <v>38</v>
      </c>
      <c r="AO2" s="11">
        <f t="shared" si="5"/>
        <v>75</v>
      </c>
      <c r="AP2" s="11">
        <f t="shared" si="5"/>
        <v>33</v>
      </c>
      <c r="AQ2" s="11">
        <f t="shared" si="5"/>
        <v>32</v>
      </c>
      <c r="AR2" s="11">
        <f t="shared" si="5"/>
        <v>32</v>
      </c>
      <c r="AS2" s="23">
        <f t="shared" si="5"/>
        <v>32</v>
      </c>
      <c r="AT2" s="11">
        <f t="shared" si="5"/>
        <v>73</v>
      </c>
      <c r="AU2" s="11">
        <f t="shared" si="5"/>
        <v>36</v>
      </c>
      <c r="AV2" s="11">
        <f t="shared" si="5"/>
        <v>36</v>
      </c>
      <c r="AW2" s="11">
        <f t="shared" si="5"/>
        <v>36</v>
      </c>
      <c r="AX2" s="23">
        <f t="shared" si="5"/>
        <v>36</v>
      </c>
      <c r="AY2" s="11">
        <f t="shared" si="5"/>
        <v>71</v>
      </c>
      <c r="AZ2" s="11">
        <f t="shared" si="5"/>
        <v>34</v>
      </c>
      <c r="BA2" s="11">
        <f t="shared" si="5"/>
        <v>33</v>
      </c>
      <c r="BB2" s="11">
        <f t="shared" si="5"/>
        <v>33</v>
      </c>
      <c r="BC2" s="23">
        <f t="shared" si="5"/>
        <v>33</v>
      </c>
      <c r="BD2" s="11">
        <f t="shared" si="5"/>
        <v>69</v>
      </c>
      <c r="BE2" s="11">
        <f t="shared" si="5"/>
        <v>44</v>
      </c>
      <c r="BF2" s="11">
        <f t="shared" si="5"/>
        <v>44</v>
      </c>
      <c r="BG2" s="11">
        <f t="shared" si="5"/>
        <v>44</v>
      </c>
      <c r="BH2" s="23">
        <f t="shared" si="5"/>
        <v>44</v>
      </c>
      <c r="BI2" s="11">
        <f t="shared" si="5"/>
        <v>62</v>
      </c>
      <c r="BJ2" s="11">
        <f t="shared" si="5"/>
        <v>26</v>
      </c>
      <c r="BK2" s="11">
        <f t="shared" si="5"/>
        <v>25</v>
      </c>
      <c r="BL2" s="11">
        <f t="shared" si="5"/>
        <v>25</v>
      </c>
      <c r="BM2" s="23">
        <f t="shared" si="5"/>
        <v>25</v>
      </c>
      <c r="BN2" s="11">
        <f t="shared" si="5"/>
        <v>60</v>
      </c>
      <c r="BO2" s="11">
        <f t="shared" si="5"/>
        <v>25</v>
      </c>
      <c r="BP2" s="11">
        <f t="shared" si="5"/>
        <v>25</v>
      </c>
      <c r="BQ2" s="11">
        <f t="shared" si="5"/>
        <v>25</v>
      </c>
      <c r="BR2" s="23">
        <f t="shared" si="5"/>
        <v>47</v>
      </c>
      <c r="BS2" s="11">
        <f t="shared" si="5"/>
        <v>45</v>
      </c>
      <c r="BT2" s="11">
        <f t="shared" si="5"/>
        <v>45</v>
      </c>
      <c r="BU2" s="11">
        <f t="shared" si="5"/>
        <v>44</v>
      </c>
      <c r="BV2" s="11">
        <f t="shared" si="5"/>
        <v>44</v>
      </c>
      <c r="BW2" s="23">
        <f t="shared" si="5"/>
        <v>45</v>
      </c>
      <c r="BX2" s="11">
        <f t="shared" si="5"/>
        <v>44</v>
      </c>
      <c r="BY2" s="11">
        <f t="shared" si="5"/>
        <v>44</v>
      </c>
      <c r="BZ2" s="11">
        <f t="shared" si="5"/>
        <v>44</v>
      </c>
      <c r="CA2" s="11">
        <f t="shared" si="5"/>
        <v>44</v>
      </c>
      <c r="CB2" s="23">
        <f t="shared" si="5"/>
        <v>43</v>
      </c>
      <c r="CC2" s="11">
        <f t="shared" si="5"/>
        <v>43</v>
      </c>
      <c r="CD2" s="11">
        <f t="shared" si="5"/>
        <v>43</v>
      </c>
      <c r="CE2" s="11">
        <f t="shared" si="5"/>
        <v>42</v>
      </c>
      <c r="CF2" s="11">
        <f t="shared" si="5"/>
        <v>42</v>
      </c>
      <c r="CG2" s="23">
        <f aca="true" t="shared" si="6" ref="CG2:CL2">ROUND(CG5/8,0)</f>
        <v>42</v>
      </c>
      <c r="CH2" s="11">
        <f t="shared" si="6"/>
        <v>42</v>
      </c>
      <c r="CI2" s="11">
        <f t="shared" si="6"/>
        <v>42</v>
      </c>
      <c r="CJ2" s="11">
        <f t="shared" si="6"/>
        <v>42</v>
      </c>
      <c r="CK2" s="11">
        <f t="shared" si="6"/>
        <v>38</v>
      </c>
      <c r="CL2" s="23">
        <f t="shared" si="6"/>
        <v>14</v>
      </c>
      <c r="CM2" s="23">
        <f aca="true" t="shared" si="7" ref="CM2:DT2">ROUND(CM5/8,0)</f>
        <v>14</v>
      </c>
      <c r="CN2" s="23">
        <f t="shared" si="7"/>
        <v>14</v>
      </c>
      <c r="CO2" s="23">
        <f t="shared" si="7"/>
        <v>13</v>
      </c>
      <c r="CP2" s="23">
        <f t="shared" si="7"/>
        <v>13</v>
      </c>
      <c r="CQ2" s="23">
        <f t="shared" si="7"/>
        <v>36</v>
      </c>
      <c r="CR2" s="23">
        <f t="shared" si="7"/>
        <v>13</v>
      </c>
      <c r="CS2" s="23">
        <f t="shared" si="7"/>
        <v>13</v>
      </c>
      <c r="CT2" s="23">
        <f t="shared" si="7"/>
        <v>13</v>
      </c>
      <c r="CU2" s="23">
        <f t="shared" si="7"/>
        <v>13</v>
      </c>
      <c r="CV2" s="23">
        <f t="shared" si="7"/>
        <v>13</v>
      </c>
      <c r="CW2" s="23">
        <f t="shared" si="7"/>
        <v>13</v>
      </c>
      <c r="CX2" s="23">
        <f t="shared" si="7"/>
        <v>30</v>
      </c>
      <c r="CY2" s="23">
        <f t="shared" si="7"/>
        <v>12</v>
      </c>
      <c r="CZ2" s="23">
        <f t="shared" si="7"/>
        <v>12</v>
      </c>
      <c r="DA2" s="23">
        <f t="shared" si="7"/>
        <v>12</v>
      </c>
      <c r="DB2" s="23">
        <f t="shared" si="7"/>
        <v>12</v>
      </c>
      <c r="DC2" s="23">
        <f t="shared" si="7"/>
        <v>12</v>
      </c>
      <c r="DD2" s="23">
        <f t="shared" si="7"/>
        <v>12</v>
      </c>
      <c r="DE2" s="23">
        <f t="shared" si="7"/>
        <v>0</v>
      </c>
      <c r="DF2" s="23">
        <f t="shared" si="7"/>
        <v>0</v>
      </c>
      <c r="DG2" s="23">
        <f t="shared" si="7"/>
        <v>0</v>
      </c>
      <c r="DH2" s="23">
        <f t="shared" si="7"/>
        <v>0</v>
      </c>
      <c r="DI2" s="23">
        <f t="shared" si="7"/>
        <v>0</v>
      </c>
      <c r="DJ2" s="23">
        <f t="shared" si="7"/>
        <v>0</v>
      </c>
      <c r="DK2" s="23">
        <f t="shared" si="7"/>
        <v>0</v>
      </c>
      <c r="DL2" s="23">
        <f t="shared" si="7"/>
        <v>0</v>
      </c>
      <c r="DM2" s="23">
        <f t="shared" si="7"/>
        <v>0</v>
      </c>
      <c r="DN2" s="23">
        <f t="shared" si="7"/>
        <v>0</v>
      </c>
      <c r="DO2" s="23">
        <f t="shared" si="7"/>
        <v>0</v>
      </c>
      <c r="DP2" s="23">
        <f t="shared" si="7"/>
        <v>0</v>
      </c>
      <c r="DQ2" s="23">
        <f t="shared" si="7"/>
        <v>0</v>
      </c>
      <c r="DR2" s="23">
        <f t="shared" si="7"/>
        <v>0</v>
      </c>
      <c r="DS2" s="23">
        <f t="shared" si="7"/>
        <v>0</v>
      </c>
      <c r="DT2" s="23">
        <f t="shared" si="7"/>
        <v>0</v>
      </c>
      <c r="DU2" s="23">
        <f aca="true" t="shared" si="8" ref="DU2:FC2">ROUND(DU5/8,0)</f>
        <v>0</v>
      </c>
      <c r="DV2" s="23">
        <f t="shared" si="8"/>
        <v>0</v>
      </c>
      <c r="DW2" s="23">
        <f t="shared" si="8"/>
        <v>0</v>
      </c>
      <c r="DX2" s="23">
        <f t="shared" si="8"/>
        <v>0</v>
      </c>
      <c r="DY2" s="23">
        <f t="shared" si="8"/>
        <v>0</v>
      </c>
      <c r="DZ2" s="23">
        <f t="shared" si="8"/>
        <v>0</v>
      </c>
      <c r="EA2" s="23">
        <f t="shared" si="8"/>
        <v>0</v>
      </c>
      <c r="EB2" s="23">
        <f t="shared" si="8"/>
        <v>0</v>
      </c>
      <c r="EC2" s="23">
        <f t="shared" si="8"/>
        <v>0</v>
      </c>
      <c r="ED2" s="23">
        <f t="shared" si="8"/>
        <v>0</v>
      </c>
      <c r="EE2" s="23">
        <f t="shared" si="8"/>
        <v>0</v>
      </c>
      <c r="EF2" s="23">
        <f t="shared" si="8"/>
        <v>0</v>
      </c>
      <c r="EG2" s="23">
        <f t="shared" si="8"/>
        <v>0</v>
      </c>
      <c r="EH2" s="23">
        <f t="shared" si="8"/>
        <v>0</v>
      </c>
      <c r="EI2" s="23">
        <f t="shared" si="8"/>
        <v>0</v>
      </c>
      <c r="EJ2" s="23">
        <f t="shared" si="8"/>
        <v>0</v>
      </c>
      <c r="EK2" s="23">
        <f t="shared" si="8"/>
        <v>0</v>
      </c>
      <c r="EL2" s="23">
        <f t="shared" si="8"/>
        <v>0</v>
      </c>
      <c r="EM2" s="23">
        <f t="shared" si="8"/>
        <v>0</v>
      </c>
      <c r="EN2" s="23">
        <f t="shared" si="8"/>
        <v>0</v>
      </c>
      <c r="EO2" s="23">
        <f t="shared" si="8"/>
        <v>0</v>
      </c>
      <c r="EP2" s="23">
        <f t="shared" si="8"/>
        <v>0</v>
      </c>
      <c r="EQ2" s="23">
        <f t="shared" si="8"/>
        <v>0</v>
      </c>
      <c r="ER2" s="23">
        <f t="shared" si="8"/>
        <v>0</v>
      </c>
      <c r="ES2" s="23">
        <f t="shared" si="8"/>
        <v>0</v>
      </c>
      <c r="ET2" s="23">
        <f t="shared" si="8"/>
        <v>0</v>
      </c>
      <c r="EU2" s="23">
        <f t="shared" si="8"/>
        <v>0</v>
      </c>
      <c r="EV2" s="23">
        <f t="shared" si="8"/>
        <v>0</v>
      </c>
      <c r="EW2" s="23">
        <f t="shared" si="8"/>
        <v>0</v>
      </c>
      <c r="EX2" s="23">
        <f t="shared" si="8"/>
        <v>0</v>
      </c>
      <c r="EY2" s="23">
        <f t="shared" si="8"/>
        <v>0</v>
      </c>
      <c r="EZ2" s="23">
        <f t="shared" si="8"/>
        <v>0</v>
      </c>
      <c r="FA2" s="23">
        <f t="shared" si="8"/>
        <v>0</v>
      </c>
      <c r="FB2" s="23">
        <f t="shared" si="8"/>
        <v>0</v>
      </c>
      <c r="FC2" s="83">
        <f t="shared" si="8"/>
        <v>0</v>
      </c>
    </row>
    <row r="3" spans="1:159" s="7" customFormat="1" ht="11.25">
      <c r="A3" s="7" t="s">
        <v>13</v>
      </c>
      <c r="B3" s="6"/>
      <c r="C3" s="6"/>
      <c r="D3" s="14"/>
      <c r="E3" s="21"/>
      <c r="F3" s="84">
        <v>1</v>
      </c>
      <c r="G3" s="12">
        <f aca="true" t="shared" si="9" ref="G3:AL3">F3+1</f>
        <v>2</v>
      </c>
      <c r="H3" s="12">
        <f t="shared" si="9"/>
        <v>3</v>
      </c>
      <c r="I3" s="12">
        <f t="shared" si="9"/>
        <v>4</v>
      </c>
      <c r="J3" s="24">
        <f t="shared" si="9"/>
        <v>5</v>
      </c>
      <c r="K3" s="12">
        <f>J3+1</f>
        <v>6</v>
      </c>
      <c r="L3" s="12">
        <f t="shared" si="9"/>
        <v>7</v>
      </c>
      <c r="M3" s="12">
        <f t="shared" si="9"/>
        <v>8</v>
      </c>
      <c r="N3" s="12">
        <f t="shared" si="9"/>
        <v>9</v>
      </c>
      <c r="O3" s="24">
        <f t="shared" si="9"/>
        <v>10</v>
      </c>
      <c r="P3" s="12">
        <f t="shared" si="9"/>
        <v>11</v>
      </c>
      <c r="Q3" s="12">
        <f t="shared" si="9"/>
        <v>12</v>
      </c>
      <c r="R3" s="12">
        <f t="shared" si="9"/>
        <v>13</v>
      </c>
      <c r="S3" s="12">
        <f t="shared" si="9"/>
        <v>14</v>
      </c>
      <c r="T3" s="24">
        <f t="shared" si="9"/>
        <v>15</v>
      </c>
      <c r="U3" s="12">
        <f t="shared" si="9"/>
        <v>16</v>
      </c>
      <c r="V3" s="12">
        <f t="shared" si="9"/>
        <v>17</v>
      </c>
      <c r="W3" s="12">
        <f t="shared" si="9"/>
        <v>18</v>
      </c>
      <c r="X3" s="12">
        <f t="shared" si="9"/>
        <v>19</v>
      </c>
      <c r="Y3" s="24">
        <f t="shared" si="9"/>
        <v>20</v>
      </c>
      <c r="Z3" s="12">
        <f t="shared" si="9"/>
        <v>21</v>
      </c>
      <c r="AA3" s="12">
        <f t="shared" si="9"/>
        <v>22</v>
      </c>
      <c r="AB3" s="12">
        <f t="shared" si="9"/>
        <v>23</v>
      </c>
      <c r="AC3" s="12">
        <f t="shared" si="9"/>
        <v>24</v>
      </c>
      <c r="AD3" s="24">
        <f t="shared" si="9"/>
        <v>25</v>
      </c>
      <c r="AE3" s="12">
        <f t="shared" si="9"/>
        <v>26</v>
      </c>
      <c r="AF3" s="12">
        <f t="shared" si="9"/>
        <v>27</v>
      </c>
      <c r="AG3" s="12">
        <f t="shared" si="9"/>
        <v>28</v>
      </c>
      <c r="AH3" s="12">
        <f t="shared" si="9"/>
        <v>29</v>
      </c>
      <c r="AI3" s="24">
        <f t="shared" si="9"/>
        <v>30</v>
      </c>
      <c r="AJ3" s="12">
        <f t="shared" si="9"/>
        <v>31</v>
      </c>
      <c r="AK3" s="12">
        <f t="shared" si="9"/>
        <v>32</v>
      </c>
      <c r="AL3" s="12">
        <f t="shared" si="9"/>
        <v>33</v>
      </c>
      <c r="AM3" s="12">
        <f aca="true" t="shared" si="10" ref="AM3:BR3">AL3+1</f>
        <v>34</v>
      </c>
      <c r="AN3" s="24">
        <f t="shared" si="10"/>
        <v>35</v>
      </c>
      <c r="AO3" s="12">
        <f t="shared" si="10"/>
        <v>36</v>
      </c>
      <c r="AP3" s="12">
        <f t="shared" si="10"/>
        <v>37</v>
      </c>
      <c r="AQ3" s="12">
        <f t="shared" si="10"/>
        <v>38</v>
      </c>
      <c r="AR3" s="12">
        <f t="shared" si="10"/>
        <v>39</v>
      </c>
      <c r="AS3" s="24">
        <f t="shared" si="10"/>
        <v>40</v>
      </c>
      <c r="AT3" s="12">
        <f t="shared" si="10"/>
        <v>41</v>
      </c>
      <c r="AU3" s="12">
        <f t="shared" si="10"/>
        <v>42</v>
      </c>
      <c r="AV3" s="12">
        <f t="shared" si="10"/>
        <v>43</v>
      </c>
      <c r="AW3" s="12">
        <f t="shared" si="10"/>
        <v>44</v>
      </c>
      <c r="AX3" s="24">
        <f t="shared" si="10"/>
        <v>45</v>
      </c>
      <c r="AY3" s="12">
        <f t="shared" si="10"/>
        <v>46</v>
      </c>
      <c r="AZ3" s="12">
        <f t="shared" si="10"/>
        <v>47</v>
      </c>
      <c r="BA3" s="12">
        <f t="shared" si="10"/>
        <v>48</v>
      </c>
      <c r="BB3" s="12">
        <f t="shared" si="10"/>
        <v>49</v>
      </c>
      <c r="BC3" s="24">
        <f t="shared" si="10"/>
        <v>50</v>
      </c>
      <c r="BD3" s="12">
        <f t="shared" si="10"/>
        <v>51</v>
      </c>
      <c r="BE3" s="12">
        <f t="shared" si="10"/>
        <v>52</v>
      </c>
      <c r="BF3" s="12">
        <f t="shared" si="10"/>
        <v>53</v>
      </c>
      <c r="BG3" s="12">
        <f t="shared" si="10"/>
        <v>54</v>
      </c>
      <c r="BH3" s="24">
        <f t="shared" si="10"/>
        <v>55</v>
      </c>
      <c r="BI3" s="12">
        <f t="shared" si="10"/>
        <v>56</v>
      </c>
      <c r="BJ3" s="12">
        <f t="shared" si="10"/>
        <v>57</v>
      </c>
      <c r="BK3" s="12">
        <f t="shared" si="10"/>
        <v>58</v>
      </c>
      <c r="BL3" s="12">
        <f t="shared" si="10"/>
        <v>59</v>
      </c>
      <c r="BM3" s="24">
        <f t="shared" si="10"/>
        <v>60</v>
      </c>
      <c r="BN3" s="12">
        <f t="shared" si="10"/>
        <v>61</v>
      </c>
      <c r="BO3" s="12">
        <f t="shared" si="10"/>
        <v>62</v>
      </c>
      <c r="BP3" s="12">
        <f t="shared" si="10"/>
        <v>63</v>
      </c>
      <c r="BQ3" s="12">
        <f t="shared" si="10"/>
        <v>64</v>
      </c>
      <c r="BR3" s="24">
        <f t="shared" si="10"/>
        <v>65</v>
      </c>
      <c r="BS3" s="12">
        <f aca="true" t="shared" si="11" ref="BS3:CL3">BR3+1</f>
        <v>66</v>
      </c>
      <c r="BT3" s="12">
        <f t="shared" si="11"/>
        <v>67</v>
      </c>
      <c r="BU3" s="12">
        <f t="shared" si="11"/>
        <v>68</v>
      </c>
      <c r="BV3" s="12">
        <f t="shared" si="11"/>
        <v>69</v>
      </c>
      <c r="BW3" s="24">
        <f t="shared" si="11"/>
        <v>70</v>
      </c>
      <c r="BX3" s="12">
        <f t="shared" si="11"/>
        <v>71</v>
      </c>
      <c r="BY3" s="12">
        <f t="shared" si="11"/>
        <v>72</v>
      </c>
      <c r="BZ3" s="12">
        <f t="shared" si="11"/>
        <v>73</v>
      </c>
      <c r="CA3" s="12">
        <f t="shared" si="11"/>
        <v>74</v>
      </c>
      <c r="CB3" s="24">
        <f t="shared" si="11"/>
        <v>75</v>
      </c>
      <c r="CC3" s="12">
        <f t="shared" si="11"/>
        <v>76</v>
      </c>
      <c r="CD3" s="12">
        <f t="shared" si="11"/>
        <v>77</v>
      </c>
      <c r="CE3" s="12">
        <f t="shared" si="11"/>
        <v>78</v>
      </c>
      <c r="CF3" s="12">
        <f t="shared" si="11"/>
        <v>79</v>
      </c>
      <c r="CG3" s="24">
        <f t="shared" si="11"/>
        <v>80</v>
      </c>
      <c r="CH3" s="12">
        <f t="shared" si="11"/>
        <v>81</v>
      </c>
      <c r="CI3" s="12">
        <f t="shared" si="11"/>
        <v>82</v>
      </c>
      <c r="CJ3" s="12">
        <f t="shared" si="11"/>
        <v>83</v>
      </c>
      <c r="CK3" s="12">
        <f t="shared" si="11"/>
        <v>84</v>
      </c>
      <c r="CL3" s="24">
        <f t="shared" si="11"/>
        <v>85</v>
      </c>
      <c r="CM3" s="24">
        <f aca="true" t="shared" si="12" ref="CM3:DT3">CL3+1</f>
        <v>86</v>
      </c>
      <c r="CN3" s="24">
        <f t="shared" si="12"/>
        <v>87</v>
      </c>
      <c r="CO3" s="24">
        <f t="shared" si="12"/>
        <v>88</v>
      </c>
      <c r="CP3" s="24">
        <f t="shared" si="12"/>
        <v>89</v>
      </c>
      <c r="CQ3" s="24">
        <f t="shared" si="12"/>
        <v>90</v>
      </c>
      <c r="CR3" s="24">
        <f t="shared" si="12"/>
        <v>91</v>
      </c>
      <c r="CS3" s="24">
        <f t="shared" si="12"/>
        <v>92</v>
      </c>
      <c r="CT3" s="24">
        <f t="shared" si="12"/>
        <v>93</v>
      </c>
      <c r="CU3" s="24">
        <f t="shared" si="12"/>
        <v>94</v>
      </c>
      <c r="CV3" s="24">
        <f t="shared" si="12"/>
        <v>95</v>
      </c>
      <c r="CW3" s="24">
        <f t="shared" si="12"/>
        <v>96</v>
      </c>
      <c r="CX3" s="24">
        <f t="shared" si="12"/>
        <v>97</v>
      </c>
      <c r="CY3" s="24">
        <f t="shared" si="12"/>
        <v>98</v>
      </c>
      <c r="CZ3" s="24">
        <f t="shared" si="12"/>
        <v>99</v>
      </c>
      <c r="DA3" s="24">
        <f t="shared" si="12"/>
        <v>100</v>
      </c>
      <c r="DB3" s="24">
        <f t="shared" si="12"/>
        <v>101</v>
      </c>
      <c r="DC3" s="24">
        <f t="shared" si="12"/>
        <v>102</v>
      </c>
      <c r="DD3" s="24">
        <f t="shared" si="12"/>
        <v>103</v>
      </c>
      <c r="DE3" s="24">
        <f t="shared" si="12"/>
        <v>104</v>
      </c>
      <c r="DF3" s="24">
        <f t="shared" si="12"/>
        <v>105</v>
      </c>
      <c r="DG3" s="24">
        <f t="shared" si="12"/>
        <v>106</v>
      </c>
      <c r="DH3" s="24">
        <f t="shared" si="12"/>
        <v>107</v>
      </c>
      <c r="DI3" s="24">
        <f t="shared" si="12"/>
        <v>108</v>
      </c>
      <c r="DJ3" s="24">
        <f t="shared" si="12"/>
        <v>109</v>
      </c>
      <c r="DK3" s="24">
        <f t="shared" si="12"/>
        <v>110</v>
      </c>
      <c r="DL3" s="24">
        <f t="shared" si="12"/>
        <v>111</v>
      </c>
      <c r="DM3" s="24">
        <f t="shared" si="12"/>
        <v>112</v>
      </c>
      <c r="DN3" s="24">
        <f t="shared" si="12"/>
        <v>113</v>
      </c>
      <c r="DO3" s="24">
        <f t="shared" si="12"/>
        <v>114</v>
      </c>
      <c r="DP3" s="24">
        <f t="shared" si="12"/>
        <v>115</v>
      </c>
      <c r="DQ3" s="24">
        <f t="shared" si="12"/>
        <v>116</v>
      </c>
      <c r="DR3" s="24">
        <f t="shared" si="12"/>
        <v>117</v>
      </c>
      <c r="DS3" s="24">
        <f t="shared" si="12"/>
        <v>118</v>
      </c>
      <c r="DT3" s="24">
        <f t="shared" si="12"/>
        <v>119</v>
      </c>
      <c r="DU3" s="24">
        <f aca="true" t="shared" si="13" ref="DU3:FC3">DT3+1</f>
        <v>120</v>
      </c>
      <c r="DV3" s="24">
        <f t="shared" si="13"/>
        <v>121</v>
      </c>
      <c r="DW3" s="24">
        <f t="shared" si="13"/>
        <v>122</v>
      </c>
      <c r="DX3" s="24">
        <f t="shared" si="13"/>
        <v>123</v>
      </c>
      <c r="DY3" s="24">
        <f t="shared" si="13"/>
        <v>124</v>
      </c>
      <c r="DZ3" s="24">
        <f t="shared" si="13"/>
        <v>125</v>
      </c>
      <c r="EA3" s="24">
        <f t="shared" si="13"/>
        <v>126</v>
      </c>
      <c r="EB3" s="24">
        <f t="shared" si="13"/>
        <v>127</v>
      </c>
      <c r="EC3" s="24">
        <f t="shared" si="13"/>
        <v>128</v>
      </c>
      <c r="ED3" s="24">
        <f t="shared" si="13"/>
        <v>129</v>
      </c>
      <c r="EE3" s="24">
        <f t="shared" si="13"/>
        <v>130</v>
      </c>
      <c r="EF3" s="24">
        <f t="shared" si="13"/>
        <v>131</v>
      </c>
      <c r="EG3" s="24">
        <f t="shared" si="13"/>
        <v>132</v>
      </c>
      <c r="EH3" s="24">
        <f t="shared" si="13"/>
        <v>133</v>
      </c>
      <c r="EI3" s="24">
        <f t="shared" si="13"/>
        <v>134</v>
      </c>
      <c r="EJ3" s="24">
        <f t="shared" si="13"/>
        <v>135</v>
      </c>
      <c r="EK3" s="24">
        <f t="shared" si="13"/>
        <v>136</v>
      </c>
      <c r="EL3" s="24">
        <f t="shared" si="13"/>
        <v>137</v>
      </c>
      <c r="EM3" s="24">
        <f t="shared" si="13"/>
        <v>138</v>
      </c>
      <c r="EN3" s="24">
        <f t="shared" si="13"/>
        <v>139</v>
      </c>
      <c r="EO3" s="24">
        <f t="shared" si="13"/>
        <v>140</v>
      </c>
      <c r="EP3" s="24">
        <f t="shared" si="13"/>
        <v>141</v>
      </c>
      <c r="EQ3" s="24">
        <f t="shared" si="13"/>
        <v>142</v>
      </c>
      <c r="ER3" s="24">
        <f t="shared" si="13"/>
        <v>143</v>
      </c>
      <c r="ES3" s="24">
        <f t="shared" si="13"/>
        <v>144</v>
      </c>
      <c r="ET3" s="24">
        <f t="shared" si="13"/>
        <v>145</v>
      </c>
      <c r="EU3" s="24">
        <f t="shared" si="13"/>
        <v>146</v>
      </c>
      <c r="EV3" s="24">
        <f t="shared" si="13"/>
        <v>147</v>
      </c>
      <c r="EW3" s="24">
        <f t="shared" si="13"/>
        <v>148</v>
      </c>
      <c r="EX3" s="24">
        <f t="shared" si="13"/>
        <v>149</v>
      </c>
      <c r="EY3" s="24">
        <f t="shared" si="13"/>
        <v>150</v>
      </c>
      <c r="EZ3" s="24">
        <f t="shared" si="13"/>
        <v>151</v>
      </c>
      <c r="FA3" s="24">
        <f t="shared" si="13"/>
        <v>152</v>
      </c>
      <c r="FB3" s="24">
        <f t="shared" si="13"/>
        <v>153</v>
      </c>
      <c r="FC3" s="85">
        <f t="shared" si="13"/>
        <v>154</v>
      </c>
    </row>
    <row r="4" spans="1:159" s="5" customFormat="1" ht="15.75" customHeight="1">
      <c r="A4" s="5" t="s">
        <v>13</v>
      </c>
      <c r="B4" s="18"/>
      <c r="C4" s="18"/>
      <c r="D4" s="48" t="s">
        <v>68</v>
      </c>
      <c r="E4" s="47">
        <v>1.5</v>
      </c>
      <c r="F4" s="86">
        <f>F2</f>
        <v>125</v>
      </c>
      <c r="G4" s="47">
        <f aca="true" t="shared" si="14" ref="G4:AL4">$F$4-($E$4*F3)</f>
        <v>123.5</v>
      </c>
      <c r="H4" s="47">
        <f t="shared" si="14"/>
        <v>122</v>
      </c>
      <c r="I4" s="47">
        <f t="shared" si="14"/>
        <v>120.5</v>
      </c>
      <c r="J4" s="47">
        <f t="shared" si="14"/>
        <v>119</v>
      </c>
      <c r="K4" s="47">
        <f t="shared" si="14"/>
        <v>117.5</v>
      </c>
      <c r="L4" s="47">
        <f t="shared" si="14"/>
        <v>116</v>
      </c>
      <c r="M4" s="47">
        <f t="shared" si="14"/>
        <v>114.5</v>
      </c>
      <c r="N4" s="47">
        <f t="shared" si="14"/>
        <v>113</v>
      </c>
      <c r="O4" s="47">
        <f t="shared" si="14"/>
        <v>111.5</v>
      </c>
      <c r="P4" s="47">
        <f t="shared" si="14"/>
        <v>110</v>
      </c>
      <c r="Q4" s="47">
        <f t="shared" si="14"/>
        <v>108.5</v>
      </c>
      <c r="R4" s="47">
        <f t="shared" si="14"/>
        <v>107</v>
      </c>
      <c r="S4" s="47">
        <f t="shared" si="14"/>
        <v>105.5</v>
      </c>
      <c r="T4" s="47">
        <f t="shared" si="14"/>
        <v>104</v>
      </c>
      <c r="U4" s="47">
        <f t="shared" si="14"/>
        <v>102.5</v>
      </c>
      <c r="V4" s="47">
        <f t="shared" si="14"/>
        <v>101</v>
      </c>
      <c r="W4" s="47">
        <f t="shared" si="14"/>
        <v>99.5</v>
      </c>
      <c r="X4" s="47">
        <f t="shared" si="14"/>
        <v>98</v>
      </c>
      <c r="Y4" s="47">
        <f t="shared" si="14"/>
        <v>96.5</v>
      </c>
      <c r="Z4" s="47">
        <f t="shared" si="14"/>
        <v>95</v>
      </c>
      <c r="AA4" s="47">
        <f t="shared" si="14"/>
        <v>93.5</v>
      </c>
      <c r="AB4" s="47">
        <f t="shared" si="14"/>
        <v>92</v>
      </c>
      <c r="AC4" s="47">
        <f t="shared" si="14"/>
        <v>90.5</v>
      </c>
      <c r="AD4" s="47">
        <f t="shared" si="14"/>
        <v>89</v>
      </c>
      <c r="AE4" s="47">
        <f t="shared" si="14"/>
        <v>87.5</v>
      </c>
      <c r="AF4" s="47">
        <f t="shared" si="14"/>
        <v>86</v>
      </c>
      <c r="AG4" s="47">
        <f t="shared" si="14"/>
        <v>84.5</v>
      </c>
      <c r="AH4" s="47">
        <f t="shared" si="14"/>
        <v>83</v>
      </c>
      <c r="AI4" s="47">
        <f t="shared" si="14"/>
        <v>81.5</v>
      </c>
      <c r="AJ4" s="47">
        <f t="shared" si="14"/>
        <v>80</v>
      </c>
      <c r="AK4" s="47">
        <f t="shared" si="14"/>
        <v>78.5</v>
      </c>
      <c r="AL4" s="47">
        <f t="shared" si="14"/>
        <v>77</v>
      </c>
      <c r="AM4" s="47">
        <f aca="true" t="shared" si="15" ref="AM4:BR4">$F$4-($E$4*AL3)</f>
        <v>75.5</v>
      </c>
      <c r="AN4" s="47">
        <f t="shared" si="15"/>
        <v>74</v>
      </c>
      <c r="AO4" s="47">
        <f t="shared" si="15"/>
        <v>72.5</v>
      </c>
      <c r="AP4" s="47">
        <f t="shared" si="15"/>
        <v>71</v>
      </c>
      <c r="AQ4" s="47">
        <f t="shared" si="15"/>
        <v>69.5</v>
      </c>
      <c r="AR4" s="47">
        <f t="shared" si="15"/>
        <v>68</v>
      </c>
      <c r="AS4" s="47">
        <f t="shared" si="15"/>
        <v>66.5</v>
      </c>
      <c r="AT4" s="47">
        <f t="shared" si="15"/>
        <v>65</v>
      </c>
      <c r="AU4" s="47">
        <f t="shared" si="15"/>
        <v>63.5</v>
      </c>
      <c r="AV4" s="47">
        <f t="shared" si="15"/>
        <v>62</v>
      </c>
      <c r="AW4" s="47">
        <f t="shared" si="15"/>
        <v>60.5</v>
      </c>
      <c r="AX4" s="47">
        <f t="shared" si="15"/>
        <v>59</v>
      </c>
      <c r="AY4" s="47">
        <f t="shared" si="15"/>
        <v>57.5</v>
      </c>
      <c r="AZ4" s="47">
        <f t="shared" si="15"/>
        <v>56</v>
      </c>
      <c r="BA4" s="47">
        <f t="shared" si="15"/>
        <v>54.5</v>
      </c>
      <c r="BB4" s="47">
        <f t="shared" si="15"/>
        <v>53</v>
      </c>
      <c r="BC4" s="47">
        <f t="shared" si="15"/>
        <v>51.5</v>
      </c>
      <c r="BD4" s="47">
        <f t="shared" si="15"/>
        <v>50</v>
      </c>
      <c r="BE4" s="47">
        <f t="shared" si="15"/>
        <v>48.5</v>
      </c>
      <c r="BF4" s="47">
        <f t="shared" si="15"/>
        <v>47</v>
      </c>
      <c r="BG4" s="47">
        <f t="shared" si="15"/>
        <v>45.5</v>
      </c>
      <c r="BH4" s="47">
        <f t="shared" si="15"/>
        <v>44</v>
      </c>
      <c r="BI4" s="47">
        <f t="shared" si="15"/>
        <v>42.5</v>
      </c>
      <c r="BJ4" s="47">
        <f t="shared" si="15"/>
        <v>41</v>
      </c>
      <c r="BK4" s="47">
        <f t="shared" si="15"/>
        <v>39.5</v>
      </c>
      <c r="BL4" s="47">
        <f t="shared" si="15"/>
        <v>38</v>
      </c>
      <c r="BM4" s="47">
        <f t="shared" si="15"/>
        <v>36.5</v>
      </c>
      <c r="BN4" s="47">
        <f t="shared" si="15"/>
        <v>35</v>
      </c>
      <c r="BO4" s="47">
        <f t="shared" si="15"/>
        <v>33.5</v>
      </c>
      <c r="BP4" s="47">
        <f t="shared" si="15"/>
        <v>32</v>
      </c>
      <c r="BQ4" s="47">
        <f t="shared" si="15"/>
        <v>30.5</v>
      </c>
      <c r="BR4" s="47">
        <f t="shared" si="15"/>
        <v>29</v>
      </c>
      <c r="BS4" s="47">
        <f aca="true" t="shared" si="16" ref="BS4:CX4">$F$4-($E$4*BR3)</f>
        <v>27.5</v>
      </c>
      <c r="BT4" s="47">
        <f t="shared" si="16"/>
        <v>26</v>
      </c>
      <c r="BU4" s="47">
        <f t="shared" si="16"/>
        <v>24.5</v>
      </c>
      <c r="BV4" s="47">
        <f t="shared" si="16"/>
        <v>23</v>
      </c>
      <c r="BW4" s="47">
        <f t="shared" si="16"/>
        <v>21.5</v>
      </c>
      <c r="BX4" s="47">
        <f t="shared" si="16"/>
        <v>20</v>
      </c>
      <c r="BY4" s="47">
        <f t="shared" si="16"/>
        <v>18.5</v>
      </c>
      <c r="BZ4" s="47">
        <f t="shared" si="16"/>
        <v>17</v>
      </c>
      <c r="CA4" s="47">
        <f t="shared" si="16"/>
        <v>15.5</v>
      </c>
      <c r="CB4" s="47">
        <f t="shared" si="16"/>
        <v>14</v>
      </c>
      <c r="CC4" s="47">
        <f t="shared" si="16"/>
        <v>12.5</v>
      </c>
      <c r="CD4" s="47">
        <f t="shared" si="16"/>
        <v>11</v>
      </c>
      <c r="CE4" s="47">
        <f t="shared" si="16"/>
        <v>9.5</v>
      </c>
      <c r="CF4" s="47">
        <f t="shared" si="16"/>
        <v>8</v>
      </c>
      <c r="CG4" s="47">
        <f t="shared" si="16"/>
        <v>6.5</v>
      </c>
      <c r="CH4" s="47">
        <f t="shared" si="16"/>
        <v>5</v>
      </c>
      <c r="CI4" s="47">
        <f t="shared" si="16"/>
        <v>3.5</v>
      </c>
      <c r="CJ4" s="47">
        <f t="shared" si="16"/>
        <v>2</v>
      </c>
      <c r="CK4" s="47">
        <f t="shared" si="16"/>
        <v>0.5</v>
      </c>
      <c r="CL4" s="47">
        <f t="shared" si="16"/>
        <v>-1</v>
      </c>
      <c r="CM4" s="47">
        <f t="shared" si="16"/>
        <v>-2.5</v>
      </c>
      <c r="CN4" s="47">
        <f t="shared" si="16"/>
        <v>-4</v>
      </c>
      <c r="CO4" s="47">
        <f t="shared" si="16"/>
        <v>-5.5</v>
      </c>
      <c r="CP4" s="47">
        <f t="shared" si="16"/>
        <v>-7</v>
      </c>
      <c r="CQ4" s="47">
        <f t="shared" si="16"/>
        <v>-8.5</v>
      </c>
      <c r="CR4" s="47">
        <f t="shared" si="16"/>
        <v>-10</v>
      </c>
      <c r="CS4" s="47">
        <f t="shared" si="16"/>
        <v>-11.5</v>
      </c>
      <c r="CT4" s="47">
        <f t="shared" si="16"/>
        <v>-13</v>
      </c>
      <c r="CU4" s="47">
        <f t="shared" si="16"/>
        <v>-14.5</v>
      </c>
      <c r="CV4" s="47">
        <f t="shared" si="16"/>
        <v>-16</v>
      </c>
      <c r="CW4" s="47">
        <f t="shared" si="16"/>
        <v>-17.5</v>
      </c>
      <c r="CX4" s="47">
        <f t="shared" si="16"/>
        <v>-19</v>
      </c>
      <c r="CY4" s="47">
        <f aca="true" t="shared" si="17" ref="CY4:ED4">$F$4-($E$4*CX3)</f>
        <v>-20.5</v>
      </c>
      <c r="CZ4" s="47">
        <f t="shared" si="17"/>
        <v>-22</v>
      </c>
      <c r="DA4" s="47">
        <f t="shared" si="17"/>
        <v>-23.5</v>
      </c>
      <c r="DB4" s="47">
        <f t="shared" si="17"/>
        <v>-25</v>
      </c>
      <c r="DC4" s="47">
        <f t="shared" si="17"/>
        <v>-26.5</v>
      </c>
      <c r="DD4" s="47">
        <f t="shared" si="17"/>
        <v>-28</v>
      </c>
      <c r="DE4" s="47">
        <f t="shared" si="17"/>
        <v>-29.5</v>
      </c>
      <c r="DF4" s="47">
        <f t="shared" si="17"/>
        <v>-31</v>
      </c>
      <c r="DG4" s="47">
        <f t="shared" si="17"/>
        <v>-32.5</v>
      </c>
      <c r="DH4" s="47">
        <f t="shared" si="17"/>
        <v>-34</v>
      </c>
      <c r="DI4" s="47">
        <f t="shared" si="17"/>
        <v>-35.5</v>
      </c>
      <c r="DJ4" s="47">
        <f t="shared" si="17"/>
        <v>-37</v>
      </c>
      <c r="DK4" s="47">
        <f t="shared" si="17"/>
        <v>-38.5</v>
      </c>
      <c r="DL4" s="47">
        <f t="shared" si="17"/>
        <v>-40</v>
      </c>
      <c r="DM4" s="47">
        <f t="shared" si="17"/>
        <v>-41.5</v>
      </c>
      <c r="DN4" s="47">
        <f t="shared" si="17"/>
        <v>-43</v>
      </c>
      <c r="DO4" s="47">
        <f t="shared" si="17"/>
        <v>-44.5</v>
      </c>
      <c r="DP4" s="47">
        <f t="shared" si="17"/>
        <v>-46</v>
      </c>
      <c r="DQ4" s="47">
        <f t="shared" si="17"/>
        <v>-47.5</v>
      </c>
      <c r="DR4" s="47">
        <f t="shared" si="17"/>
        <v>-49</v>
      </c>
      <c r="DS4" s="47">
        <f t="shared" si="17"/>
        <v>-50.5</v>
      </c>
      <c r="DT4" s="47">
        <f t="shared" si="17"/>
        <v>-52</v>
      </c>
      <c r="DU4" s="47">
        <f t="shared" si="17"/>
        <v>-53.5</v>
      </c>
      <c r="DV4" s="47">
        <f t="shared" si="17"/>
        <v>-55</v>
      </c>
      <c r="DW4" s="47">
        <f t="shared" si="17"/>
        <v>-56.5</v>
      </c>
      <c r="DX4" s="47">
        <f t="shared" si="17"/>
        <v>-58</v>
      </c>
      <c r="DY4" s="47">
        <f t="shared" si="17"/>
        <v>-59.5</v>
      </c>
      <c r="DZ4" s="47">
        <f t="shared" si="17"/>
        <v>-61</v>
      </c>
      <c r="EA4" s="47">
        <f t="shared" si="17"/>
        <v>-62.5</v>
      </c>
      <c r="EB4" s="47">
        <f t="shared" si="17"/>
        <v>-64</v>
      </c>
      <c r="EC4" s="47">
        <f t="shared" si="17"/>
        <v>-65.5</v>
      </c>
      <c r="ED4" s="47">
        <f t="shared" si="17"/>
        <v>-67</v>
      </c>
      <c r="EE4" s="47">
        <f aca="true" t="shared" si="18" ref="EE4:FC4">$F$4-($E$4*ED3)</f>
        <v>-68.5</v>
      </c>
      <c r="EF4" s="47">
        <f t="shared" si="18"/>
        <v>-70</v>
      </c>
      <c r="EG4" s="47">
        <f t="shared" si="18"/>
        <v>-71.5</v>
      </c>
      <c r="EH4" s="47">
        <f t="shared" si="18"/>
        <v>-73</v>
      </c>
      <c r="EI4" s="47">
        <f t="shared" si="18"/>
        <v>-74.5</v>
      </c>
      <c r="EJ4" s="47">
        <f t="shared" si="18"/>
        <v>-76</v>
      </c>
      <c r="EK4" s="47">
        <f t="shared" si="18"/>
        <v>-77.5</v>
      </c>
      <c r="EL4" s="47">
        <f t="shared" si="18"/>
        <v>-79</v>
      </c>
      <c r="EM4" s="47">
        <f t="shared" si="18"/>
        <v>-80.5</v>
      </c>
      <c r="EN4" s="47">
        <f t="shared" si="18"/>
        <v>-82</v>
      </c>
      <c r="EO4" s="47">
        <f t="shared" si="18"/>
        <v>-83.5</v>
      </c>
      <c r="EP4" s="47">
        <f t="shared" si="18"/>
        <v>-85</v>
      </c>
      <c r="EQ4" s="47">
        <f t="shared" si="18"/>
        <v>-86.5</v>
      </c>
      <c r="ER4" s="47">
        <f t="shared" si="18"/>
        <v>-88</v>
      </c>
      <c r="ES4" s="47">
        <f t="shared" si="18"/>
        <v>-89.5</v>
      </c>
      <c r="ET4" s="47">
        <f t="shared" si="18"/>
        <v>-91</v>
      </c>
      <c r="EU4" s="47">
        <f t="shared" si="18"/>
        <v>-92.5</v>
      </c>
      <c r="EV4" s="47">
        <f t="shared" si="18"/>
        <v>-94</v>
      </c>
      <c r="EW4" s="47">
        <f t="shared" si="18"/>
        <v>-95.5</v>
      </c>
      <c r="EX4" s="47">
        <f t="shared" si="18"/>
        <v>-97</v>
      </c>
      <c r="EY4" s="47">
        <f t="shared" si="18"/>
        <v>-98.5</v>
      </c>
      <c r="EZ4" s="47">
        <f t="shared" si="18"/>
        <v>-100</v>
      </c>
      <c r="FA4" s="47">
        <f t="shared" si="18"/>
        <v>-101.5</v>
      </c>
      <c r="FB4" s="47">
        <f t="shared" si="18"/>
        <v>-103</v>
      </c>
      <c r="FC4" s="87">
        <f t="shared" si="18"/>
        <v>-104.5</v>
      </c>
    </row>
    <row r="5" spans="2:159" s="7" customFormat="1" ht="12" thickBot="1">
      <c r="B5" s="6" t="s">
        <v>37</v>
      </c>
      <c r="C5" s="6"/>
      <c r="D5" s="13" t="s">
        <v>27</v>
      </c>
      <c r="E5" s="13" t="s">
        <v>31</v>
      </c>
      <c r="F5" s="84">
        <f aca="true" t="shared" si="19" ref="F5:AK5">SUM(F6:F37)</f>
        <v>1000</v>
      </c>
      <c r="G5" s="12">
        <f t="shared" si="19"/>
        <v>1000</v>
      </c>
      <c r="H5" s="12">
        <f t="shared" si="19"/>
        <v>1000</v>
      </c>
      <c r="I5" s="12">
        <f t="shared" si="19"/>
        <v>1000</v>
      </c>
      <c r="J5" s="12">
        <f t="shared" si="19"/>
        <v>972</v>
      </c>
      <c r="K5" s="12">
        <f t="shared" si="19"/>
        <v>928</v>
      </c>
      <c r="L5" s="12">
        <f t="shared" si="19"/>
        <v>928</v>
      </c>
      <c r="M5" s="12">
        <f t="shared" si="19"/>
        <v>928</v>
      </c>
      <c r="N5" s="12">
        <f t="shared" si="19"/>
        <v>928</v>
      </c>
      <c r="O5" s="12">
        <f t="shared" si="19"/>
        <v>900</v>
      </c>
      <c r="P5" s="12">
        <f t="shared" si="19"/>
        <v>852</v>
      </c>
      <c r="Q5" s="12">
        <f t="shared" si="19"/>
        <v>852</v>
      </c>
      <c r="R5" s="12">
        <f t="shared" si="19"/>
        <v>844</v>
      </c>
      <c r="S5" s="12">
        <f t="shared" si="19"/>
        <v>844</v>
      </c>
      <c r="T5" s="12">
        <f t="shared" si="19"/>
        <v>844</v>
      </c>
      <c r="U5" s="12">
        <f t="shared" si="19"/>
        <v>776</v>
      </c>
      <c r="V5" s="12">
        <f t="shared" si="19"/>
        <v>764</v>
      </c>
      <c r="W5" s="12">
        <f t="shared" si="19"/>
        <v>740</v>
      </c>
      <c r="X5" s="12">
        <f t="shared" si="19"/>
        <v>732</v>
      </c>
      <c r="Y5" s="12">
        <f t="shared" si="19"/>
        <v>708</v>
      </c>
      <c r="Z5" s="12">
        <f t="shared" si="19"/>
        <v>708</v>
      </c>
      <c r="AA5" s="12">
        <f t="shared" si="19"/>
        <v>708</v>
      </c>
      <c r="AB5" s="12">
        <f t="shared" si="19"/>
        <v>708</v>
      </c>
      <c r="AC5" s="12">
        <f t="shared" si="19"/>
        <v>704</v>
      </c>
      <c r="AD5" s="12">
        <f t="shared" si="19"/>
        <v>696</v>
      </c>
      <c r="AE5" s="12">
        <f t="shared" si="19"/>
        <v>696</v>
      </c>
      <c r="AF5" s="12">
        <f t="shared" si="19"/>
        <v>696</v>
      </c>
      <c r="AG5" s="12">
        <f t="shared" si="19"/>
        <v>692</v>
      </c>
      <c r="AH5" s="12">
        <f t="shared" si="19"/>
        <v>692</v>
      </c>
      <c r="AI5" s="12">
        <f t="shared" si="19"/>
        <v>680</v>
      </c>
      <c r="AJ5" s="12">
        <f t="shared" si="19"/>
        <v>644</v>
      </c>
      <c r="AK5" s="12">
        <f t="shared" si="19"/>
        <v>296</v>
      </c>
      <c r="AL5" s="12">
        <f aca="true" t="shared" si="20" ref="AL5:BQ5">SUM(AL6:AL37)</f>
        <v>292</v>
      </c>
      <c r="AM5" s="12">
        <f t="shared" si="20"/>
        <v>292</v>
      </c>
      <c r="AN5" s="12">
        <f t="shared" si="20"/>
        <v>300</v>
      </c>
      <c r="AO5" s="12">
        <f t="shared" si="20"/>
        <v>596</v>
      </c>
      <c r="AP5" s="12">
        <f t="shared" si="20"/>
        <v>260</v>
      </c>
      <c r="AQ5" s="12">
        <f t="shared" si="20"/>
        <v>256</v>
      </c>
      <c r="AR5" s="12">
        <f t="shared" si="20"/>
        <v>256</v>
      </c>
      <c r="AS5" s="12">
        <f t="shared" si="20"/>
        <v>256</v>
      </c>
      <c r="AT5" s="12">
        <f t="shared" si="20"/>
        <v>584</v>
      </c>
      <c r="AU5" s="12">
        <f t="shared" si="20"/>
        <v>288</v>
      </c>
      <c r="AV5" s="12">
        <f t="shared" si="20"/>
        <v>284</v>
      </c>
      <c r="AW5" s="12">
        <f t="shared" si="20"/>
        <v>284</v>
      </c>
      <c r="AX5" s="12">
        <f t="shared" si="20"/>
        <v>284</v>
      </c>
      <c r="AY5" s="12">
        <f t="shared" si="20"/>
        <v>564</v>
      </c>
      <c r="AZ5" s="12">
        <f t="shared" si="20"/>
        <v>268</v>
      </c>
      <c r="BA5" s="12">
        <f t="shared" si="20"/>
        <v>264</v>
      </c>
      <c r="BB5" s="12">
        <f t="shared" si="20"/>
        <v>264</v>
      </c>
      <c r="BC5" s="12">
        <f t="shared" si="20"/>
        <v>264</v>
      </c>
      <c r="BD5" s="12">
        <f t="shared" si="20"/>
        <v>552</v>
      </c>
      <c r="BE5" s="12">
        <f t="shared" si="20"/>
        <v>352</v>
      </c>
      <c r="BF5" s="12">
        <f t="shared" si="20"/>
        <v>348</v>
      </c>
      <c r="BG5" s="12">
        <f t="shared" si="20"/>
        <v>348</v>
      </c>
      <c r="BH5" s="12">
        <f t="shared" si="20"/>
        <v>348</v>
      </c>
      <c r="BI5" s="12">
        <f t="shared" si="20"/>
        <v>492</v>
      </c>
      <c r="BJ5" s="12">
        <f t="shared" si="20"/>
        <v>204</v>
      </c>
      <c r="BK5" s="12">
        <f t="shared" si="20"/>
        <v>200</v>
      </c>
      <c r="BL5" s="12">
        <f t="shared" si="20"/>
        <v>200</v>
      </c>
      <c r="BM5" s="12">
        <f t="shared" si="20"/>
        <v>200</v>
      </c>
      <c r="BN5" s="12">
        <f t="shared" si="20"/>
        <v>480</v>
      </c>
      <c r="BO5" s="12">
        <f t="shared" si="20"/>
        <v>200</v>
      </c>
      <c r="BP5" s="12">
        <f t="shared" si="20"/>
        <v>196</v>
      </c>
      <c r="BQ5" s="12">
        <f t="shared" si="20"/>
        <v>196</v>
      </c>
      <c r="BR5" s="12">
        <f aca="true" t="shared" si="21" ref="BR5:CN5">SUM(BR6:BR37)</f>
        <v>372</v>
      </c>
      <c r="BS5" s="12">
        <f t="shared" si="21"/>
        <v>356</v>
      </c>
      <c r="BT5" s="12">
        <f t="shared" si="21"/>
        <v>356</v>
      </c>
      <c r="BU5" s="12">
        <f t="shared" si="21"/>
        <v>352</v>
      </c>
      <c r="BV5" s="12">
        <f t="shared" si="21"/>
        <v>352</v>
      </c>
      <c r="BW5" s="12">
        <f t="shared" si="21"/>
        <v>360</v>
      </c>
      <c r="BX5" s="12">
        <f t="shared" si="21"/>
        <v>352</v>
      </c>
      <c r="BY5" s="12">
        <f t="shared" si="21"/>
        <v>352</v>
      </c>
      <c r="BZ5" s="12">
        <f t="shared" si="21"/>
        <v>348</v>
      </c>
      <c r="CA5" s="12">
        <f t="shared" si="21"/>
        <v>348</v>
      </c>
      <c r="CB5" s="12">
        <f t="shared" si="21"/>
        <v>340</v>
      </c>
      <c r="CC5" s="12">
        <f t="shared" si="21"/>
        <v>340</v>
      </c>
      <c r="CD5" s="12">
        <f t="shared" si="21"/>
        <v>340</v>
      </c>
      <c r="CE5" s="12">
        <f t="shared" si="21"/>
        <v>336</v>
      </c>
      <c r="CF5" s="12">
        <f t="shared" si="21"/>
        <v>336</v>
      </c>
      <c r="CG5" s="12">
        <f t="shared" si="21"/>
        <v>336</v>
      </c>
      <c r="CH5" s="12">
        <f t="shared" si="21"/>
        <v>336</v>
      </c>
      <c r="CI5" s="12">
        <f t="shared" si="21"/>
        <v>336</v>
      </c>
      <c r="CJ5" s="12">
        <f t="shared" si="21"/>
        <v>332</v>
      </c>
      <c r="CK5" s="12">
        <f t="shared" si="21"/>
        <v>300</v>
      </c>
      <c r="CL5" s="12">
        <f t="shared" si="21"/>
        <v>108</v>
      </c>
      <c r="CM5" s="12">
        <f t="shared" si="21"/>
        <v>108</v>
      </c>
      <c r="CN5" s="12">
        <f t="shared" si="21"/>
        <v>108</v>
      </c>
      <c r="CO5" s="12">
        <f aca="true" t="shared" si="22" ref="CO5:DT5">SUM(CO6:CO37)</f>
        <v>104</v>
      </c>
      <c r="CP5" s="12">
        <f t="shared" si="22"/>
        <v>104</v>
      </c>
      <c r="CQ5" s="12">
        <f t="shared" si="22"/>
        <v>288</v>
      </c>
      <c r="CR5" s="12">
        <f t="shared" si="22"/>
        <v>104</v>
      </c>
      <c r="CS5" s="12">
        <f t="shared" si="22"/>
        <v>104</v>
      </c>
      <c r="CT5" s="12">
        <f t="shared" si="22"/>
        <v>100</v>
      </c>
      <c r="CU5" s="12">
        <f t="shared" si="22"/>
        <v>100</v>
      </c>
      <c r="CV5" s="12">
        <f t="shared" si="22"/>
        <v>100</v>
      </c>
      <c r="CW5" s="12">
        <f t="shared" si="22"/>
        <v>100</v>
      </c>
      <c r="CX5" s="12">
        <f t="shared" si="22"/>
        <v>240</v>
      </c>
      <c r="CY5" s="12">
        <f t="shared" si="22"/>
        <v>96</v>
      </c>
      <c r="CZ5" s="12">
        <f t="shared" si="22"/>
        <v>96</v>
      </c>
      <c r="DA5" s="12">
        <f t="shared" si="22"/>
        <v>96</v>
      </c>
      <c r="DB5" s="12">
        <f t="shared" si="22"/>
        <v>96</v>
      </c>
      <c r="DC5" s="12">
        <f t="shared" si="22"/>
        <v>96</v>
      </c>
      <c r="DD5" s="12">
        <f t="shared" si="22"/>
        <v>92</v>
      </c>
      <c r="DE5" s="12">
        <f t="shared" si="22"/>
        <v>0</v>
      </c>
      <c r="DF5" s="12">
        <f t="shared" si="22"/>
        <v>0</v>
      </c>
      <c r="DG5" s="12">
        <f t="shared" si="22"/>
        <v>0</v>
      </c>
      <c r="DH5" s="12">
        <f t="shared" si="22"/>
        <v>0</v>
      </c>
      <c r="DI5" s="12">
        <f t="shared" si="22"/>
        <v>0</v>
      </c>
      <c r="DJ5" s="12">
        <f t="shared" si="22"/>
        <v>0</v>
      </c>
      <c r="DK5" s="12">
        <f t="shared" si="22"/>
        <v>0</v>
      </c>
      <c r="DL5" s="12">
        <f t="shared" si="22"/>
        <v>0</v>
      </c>
      <c r="DM5" s="12">
        <f t="shared" si="22"/>
        <v>0</v>
      </c>
      <c r="DN5" s="12">
        <f t="shared" si="22"/>
        <v>0</v>
      </c>
      <c r="DO5" s="12">
        <f t="shared" si="22"/>
        <v>0</v>
      </c>
      <c r="DP5" s="12">
        <f t="shared" si="22"/>
        <v>0</v>
      </c>
      <c r="DQ5" s="12">
        <f t="shared" si="22"/>
        <v>0</v>
      </c>
      <c r="DR5" s="12">
        <f t="shared" si="22"/>
        <v>0</v>
      </c>
      <c r="DS5" s="12">
        <f t="shared" si="22"/>
        <v>0</v>
      </c>
      <c r="DT5" s="12">
        <f t="shared" si="22"/>
        <v>0</v>
      </c>
      <c r="DU5" s="12">
        <f aca="true" t="shared" si="23" ref="DU5:FC5">SUM(DU6:DU37)</f>
        <v>0</v>
      </c>
      <c r="DV5" s="12">
        <f t="shared" si="23"/>
        <v>0</v>
      </c>
      <c r="DW5" s="12">
        <f t="shared" si="23"/>
        <v>0</v>
      </c>
      <c r="DX5" s="12">
        <f t="shared" si="23"/>
        <v>0</v>
      </c>
      <c r="DY5" s="12">
        <f t="shared" si="23"/>
        <v>0</v>
      </c>
      <c r="DZ5" s="12">
        <f t="shared" si="23"/>
        <v>0</v>
      </c>
      <c r="EA5" s="12">
        <f t="shared" si="23"/>
        <v>0</v>
      </c>
      <c r="EB5" s="12">
        <f t="shared" si="23"/>
        <v>0</v>
      </c>
      <c r="EC5" s="12">
        <f t="shared" si="23"/>
        <v>0</v>
      </c>
      <c r="ED5" s="12">
        <f t="shared" si="23"/>
        <v>0</v>
      </c>
      <c r="EE5" s="12">
        <f t="shared" si="23"/>
        <v>0</v>
      </c>
      <c r="EF5" s="12">
        <f t="shared" si="23"/>
        <v>0</v>
      </c>
      <c r="EG5" s="12">
        <f t="shared" si="23"/>
        <v>0</v>
      </c>
      <c r="EH5" s="12">
        <f t="shared" si="23"/>
        <v>0</v>
      </c>
      <c r="EI5" s="12">
        <f t="shared" si="23"/>
        <v>0</v>
      </c>
      <c r="EJ5" s="12">
        <f t="shared" si="23"/>
        <v>0</v>
      </c>
      <c r="EK5" s="12">
        <f t="shared" si="23"/>
        <v>0</v>
      </c>
      <c r="EL5" s="12">
        <f t="shared" si="23"/>
        <v>0</v>
      </c>
      <c r="EM5" s="12">
        <f t="shared" si="23"/>
        <v>0</v>
      </c>
      <c r="EN5" s="12">
        <f t="shared" si="23"/>
        <v>0</v>
      </c>
      <c r="EO5" s="12">
        <f t="shared" si="23"/>
        <v>0</v>
      </c>
      <c r="EP5" s="12">
        <f t="shared" si="23"/>
        <v>0</v>
      </c>
      <c r="EQ5" s="12">
        <f t="shared" si="23"/>
        <v>0</v>
      </c>
      <c r="ER5" s="12">
        <f t="shared" si="23"/>
        <v>0</v>
      </c>
      <c r="ES5" s="12">
        <f t="shared" si="23"/>
        <v>0</v>
      </c>
      <c r="ET5" s="12">
        <f t="shared" si="23"/>
        <v>0</v>
      </c>
      <c r="EU5" s="12">
        <f t="shared" si="23"/>
        <v>0</v>
      </c>
      <c r="EV5" s="12">
        <f t="shared" si="23"/>
        <v>0</v>
      </c>
      <c r="EW5" s="12">
        <f t="shared" si="23"/>
        <v>0</v>
      </c>
      <c r="EX5" s="12">
        <f t="shared" si="23"/>
        <v>0</v>
      </c>
      <c r="EY5" s="12">
        <f t="shared" si="23"/>
        <v>0</v>
      </c>
      <c r="EZ5" s="12">
        <f t="shared" si="23"/>
        <v>0</v>
      </c>
      <c r="FA5" s="12">
        <f t="shared" si="23"/>
        <v>0</v>
      </c>
      <c r="FB5" s="12">
        <f t="shared" si="23"/>
        <v>0</v>
      </c>
      <c r="FC5" s="85">
        <f t="shared" si="23"/>
        <v>0</v>
      </c>
    </row>
    <row r="6" spans="2:159" s="4" customFormat="1" ht="11.25">
      <c r="B6" s="38" t="s">
        <v>41</v>
      </c>
      <c r="C6" s="39"/>
      <c r="D6" s="40" t="str">
        <f>TEXT(ROUND(SUM(F7:F8)/8,1),"0")&amp;" days"</f>
        <v>7 days</v>
      </c>
      <c r="E6" s="40" t="s">
        <v>34</v>
      </c>
      <c r="F6" s="28"/>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30"/>
      <c r="CM6" s="30"/>
      <c r="CN6" s="30"/>
      <c r="CO6" s="30"/>
      <c r="CP6" s="29"/>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88"/>
    </row>
    <row r="7" spans="1:159" s="4" customFormat="1" ht="11.25" collapsed="1">
      <c r="A7" s="4" t="s">
        <v>31</v>
      </c>
      <c r="B7" s="41" t="s">
        <v>45</v>
      </c>
      <c r="C7" s="15"/>
      <c r="D7" s="15" t="s">
        <v>28</v>
      </c>
      <c r="E7" s="15" t="s">
        <v>34</v>
      </c>
      <c r="F7" s="31">
        <v>32</v>
      </c>
      <c r="G7" s="19">
        <v>32</v>
      </c>
      <c r="H7" s="19">
        <v>32</v>
      </c>
      <c r="I7" s="19">
        <v>32</v>
      </c>
      <c r="J7" s="19">
        <v>24</v>
      </c>
      <c r="K7" s="19">
        <v>24</v>
      </c>
      <c r="L7" s="19">
        <v>24</v>
      </c>
      <c r="M7" s="19">
        <v>24</v>
      </c>
      <c r="N7" s="19">
        <v>24</v>
      </c>
      <c r="O7" s="19">
        <v>24</v>
      </c>
      <c r="P7" s="19">
        <v>24</v>
      </c>
      <c r="Q7" s="19">
        <v>24</v>
      </c>
      <c r="R7" s="19">
        <v>24</v>
      </c>
      <c r="S7" s="19">
        <v>24</v>
      </c>
      <c r="T7" s="19">
        <v>24</v>
      </c>
      <c r="U7" s="19">
        <v>24</v>
      </c>
      <c r="V7" s="19">
        <v>24</v>
      </c>
      <c r="W7" s="19">
        <v>24</v>
      </c>
      <c r="X7" s="19">
        <v>24</v>
      </c>
      <c r="Y7" s="19">
        <v>24</v>
      </c>
      <c r="Z7" s="19">
        <v>24</v>
      </c>
      <c r="AA7" s="19">
        <v>24</v>
      </c>
      <c r="AB7" s="19">
        <v>24</v>
      </c>
      <c r="AC7" s="19">
        <v>24</v>
      </c>
      <c r="AD7" s="19">
        <v>24</v>
      </c>
      <c r="AE7" s="19">
        <v>24</v>
      </c>
      <c r="AF7" s="19">
        <v>24</v>
      </c>
      <c r="AG7" s="19">
        <v>24</v>
      </c>
      <c r="AH7" s="19">
        <v>24</v>
      </c>
      <c r="AI7" s="19">
        <v>24</v>
      </c>
      <c r="AJ7" s="19">
        <v>24</v>
      </c>
      <c r="AK7" s="19">
        <v>24</v>
      </c>
      <c r="AL7" s="19">
        <v>24</v>
      </c>
      <c r="AM7" s="19">
        <v>24</v>
      </c>
      <c r="AN7" s="19">
        <v>24</v>
      </c>
      <c r="AO7" s="19">
        <v>24</v>
      </c>
      <c r="AP7" s="19"/>
      <c r="AQ7" s="19"/>
      <c r="AR7" s="19"/>
      <c r="AS7" s="19"/>
      <c r="AT7" s="19">
        <v>16</v>
      </c>
      <c r="AU7" s="19">
        <v>16</v>
      </c>
      <c r="AV7" s="19">
        <v>16</v>
      </c>
      <c r="AW7" s="19">
        <v>16</v>
      </c>
      <c r="AX7" s="19">
        <v>16</v>
      </c>
      <c r="AY7" s="19">
        <v>16</v>
      </c>
      <c r="AZ7" s="19">
        <v>16</v>
      </c>
      <c r="BA7" s="19">
        <v>16</v>
      </c>
      <c r="BB7" s="19">
        <v>16</v>
      </c>
      <c r="BC7" s="19">
        <v>16</v>
      </c>
      <c r="BD7" s="19">
        <v>16</v>
      </c>
      <c r="BE7" s="19">
        <v>16</v>
      </c>
      <c r="BF7" s="19">
        <v>16</v>
      </c>
      <c r="BG7" s="19">
        <v>16</v>
      </c>
      <c r="BH7" s="19">
        <v>16</v>
      </c>
      <c r="BI7" s="19">
        <v>16</v>
      </c>
      <c r="BJ7" s="19"/>
      <c r="BK7" s="19"/>
      <c r="BL7" s="19"/>
      <c r="BM7" s="19"/>
      <c r="BN7" s="19">
        <v>8</v>
      </c>
      <c r="BO7" s="19"/>
      <c r="BP7" s="19"/>
      <c r="BQ7" s="19"/>
      <c r="BR7" s="19">
        <v>8</v>
      </c>
      <c r="BS7" s="19">
        <v>8</v>
      </c>
      <c r="BT7" s="19">
        <v>8</v>
      </c>
      <c r="BU7" s="19">
        <v>8</v>
      </c>
      <c r="BV7" s="19">
        <v>8</v>
      </c>
      <c r="BW7" s="19">
        <v>8</v>
      </c>
      <c r="BX7" s="19">
        <v>8</v>
      </c>
      <c r="BY7" s="19">
        <v>8</v>
      </c>
      <c r="BZ7" s="19">
        <v>8</v>
      </c>
      <c r="CA7" s="19">
        <v>8</v>
      </c>
      <c r="CB7" s="19">
        <v>8</v>
      </c>
      <c r="CC7" s="19">
        <v>8</v>
      </c>
      <c r="CD7" s="19">
        <v>8</v>
      </c>
      <c r="CE7" s="19">
        <v>8</v>
      </c>
      <c r="CF7" s="19">
        <v>8</v>
      </c>
      <c r="CG7" s="19">
        <v>8</v>
      </c>
      <c r="CH7" s="19">
        <v>8</v>
      </c>
      <c r="CI7" s="19">
        <v>8</v>
      </c>
      <c r="CJ7" s="19">
        <v>8</v>
      </c>
      <c r="CK7" s="19">
        <v>8</v>
      </c>
      <c r="CL7" s="32"/>
      <c r="CM7" s="32"/>
      <c r="CN7" s="32"/>
      <c r="CO7" s="32"/>
      <c r="CP7" s="19"/>
      <c r="CQ7" s="19">
        <v>8</v>
      </c>
      <c r="CR7" s="19"/>
      <c r="CS7" s="19"/>
      <c r="CT7" s="19"/>
      <c r="CU7" s="19"/>
      <c r="CV7" s="19"/>
      <c r="CW7" s="19"/>
      <c r="CX7" s="19">
        <v>8</v>
      </c>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32"/>
    </row>
    <row r="8" spans="1:159" s="15" customFormat="1" ht="11.25">
      <c r="A8" s="15" t="s">
        <v>30</v>
      </c>
      <c r="B8" s="42" t="s">
        <v>46</v>
      </c>
      <c r="C8" s="25"/>
      <c r="D8" s="27" t="s">
        <v>28</v>
      </c>
      <c r="E8" s="27" t="s">
        <v>34</v>
      </c>
      <c r="F8" s="33">
        <v>24</v>
      </c>
      <c r="G8" s="26">
        <v>24</v>
      </c>
      <c r="H8" s="26">
        <v>24</v>
      </c>
      <c r="I8" s="26">
        <v>24</v>
      </c>
      <c r="J8" s="26">
        <v>24</v>
      </c>
      <c r="K8" s="26">
        <v>24</v>
      </c>
      <c r="L8" s="26">
        <v>24</v>
      </c>
      <c r="M8" s="26">
        <v>24</v>
      </c>
      <c r="N8" s="26">
        <v>24</v>
      </c>
      <c r="O8" s="26">
        <v>24</v>
      </c>
      <c r="P8" s="26">
        <v>24</v>
      </c>
      <c r="Q8" s="26">
        <v>24</v>
      </c>
      <c r="R8" s="26">
        <v>24</v>
      </c>
      <c r="S8" s="26">
        <v>24</v>
      </c>
      <c r="T8" s="26">
        <v>24</v>
      </c>
      <c r="U8" s="26">
        <v>24</v>
      </c>
      <c r="V8" s="26">
        <v>24</v>
      </c>
      <c r="W8" s="26">
        <v>24</v>
      </c>
      <c r="X8" s="26">
        <v>24</v>
      </c>
      <c r="Y8" s="26">
        <v>24</v>
      </c>
      <c r="Z8" s="26">
        <v>24</v>
      </c>
      <c r="AA8" s="26">
        <v>24</v>
      </c>
      <c r="AB8" s="26">
        <v>24</v>
      </c>
      <c r="AC8" s="26">
        <v>24</v>
      </c>
      <c r="AD8" s="26">
        <v>24</v>
      </c>
      <c r="AE8" s="26">
        <v>24</v>
      </c>
      <c r="AF8" s="26">
        <v>24</v>
      </c>
      <c r="AG8" s="26">
        <v>24</v>
      </c>
      <c r="AH8" s="26">
        <v>24</v>
      </c>
      <c r="AI8" s="26">
        <v>24</v>
      </c>
      <c r="AJ8" s="26">
        <v>24</v>
      </c>
      <c r="AK8" s="26">
        <v>24</v>
      </c>
      <c r="AL8" s="26">
        <v>24</v>
      </c>
      <c r="AM8" s="26">
        <v>24</v>
      </c>
      <c r="AN8" s="26">
        <v>24</v>
      </c>
      <c r="AO8" s="26">
        <v>24</v>
      </c>
      <c r="AP8" s="26"/>
      <c r="AQ8" s="26"/>
      <c r="AR8" s="26"/>
      <c r="AS8" s="26"/>
      <c r="AT8" s="26">
        <v>16</v>
      </c>
      <c r="AU8" s="26">
        <v>16</v>
      </c>
      <c r="AV8" s="26">
        <v>16</v>
      </c>
      <c r="AW8" s="26">
        <v>16</v>
      </c>
      <c r="AX8" s="26">
        <v>16</v>
      </c>
      <c r="AY8" s="26">
        <v>16</v>
      </c>
      <c r="AZ8" s="26">
        <v>16</v>
      </c>
      <c r="BA8" s="26">
        <v>16</v>
      </c>
      <c r="BB8" s="26">
        <v>16</v>
      </c>
      <c r="BC8" s="26">
        <v>16</v>
      </c>
      <c r="BD8" s="26">
        <v>16</v>
      </c>
      <c r="BE8" s="26">
        <v>16</v>
      </c>
      <c r="BF8" s="26">
        <v>16</v>
      </c>
      <c r="BG8" s="26">
        <v>16</v>
      </c>
      <c r="BH8" s="26">
        <v>16</v>
      </c>
      <c r="BI8" s="26">
        <v>16</v>
      </c>
      <c r="BJ8" s="26"/>
      <c r="BK8" s="26"/>
      <c r="BL8" s="26"/>
      <c r="BM8" s="26"/>
      <c r="BN8" s="26">
        <v>16</v>
      </c>
      <c r="BO8" s="26"/>
      <c r="BP8" s="26"/>
      <c r="BQ8" s="26"/>
      <c r="BR8" s="26">
        <v>8</v>
      </c>
      <c r="BS8" s="26">
        <v>8</v>
      </c>
      <c r="BT8" s="26">
        <v>8</v>
      </c>
      <c r="BU8" s="26">
        <v>8</v>
      </c>
      <c r="BV8" s="26">
        <v>8</v>
      </c>
      <c r="BW8" s="26">
        <v>8</v>
      </c>
      <c r="BX8" s="26">
        <v>8</v>
      </c>
      <c r="BY8" s="26">
        <v>8</v>
      </c>
      <c r="BZ8" s="26">
        <v>8</v>
      </c>
      <c r="CA8" s="26">
        <v>8</v>
      </c>
      <c r="CB8" s="26">
        <v>8</v>
      </c>
      <c r="CC8" s="26">
        <v>8</v>
      </c>
      <c r="CD8" s="26">
        <v>8</v>
      </c>
      <c r="CE8" s="26">
        <v>8</v>
      </c>
      <c r="CF8" s="26">
        <v>8</v>
      </c>
      <c r="CG8" s="26">
        <v>8</v>
      </c>
      <c r="CH8" s="26">
        <v>8</v>
      </c>
      <c r="CI8" s="26">
        <v>8</v>
      </c>
      <c r="CJ8" s="26">
        <v>8</v>
      </c>
      <c r="CK8" s="26">
        <v>8</v>
      </c>
      <c r="CL8" s="34"/>
      <c r="CM8" s="34"/>
      <c r="CN8" s="34"/>
      <c r="CO8" s="34"/>
      <c r="CP8" s="26"/>
      <c r="CQ8" s="26">
        <v>8</v>
      </c>
      <c r="CR8" s="26"/>
      <c r="CS8" s="26"/>
      <c r="CT8" s="26"/>
      <c r="CU8" s="26"/>
      <c r="CV8" s="26"/>
      <c r="CW8" s="26"/>
      <c r="CX8" s="26">
        <v>8</v>
      </c>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34"/>
    </row>
    <row r="9" spans="1:159" s="5" customFormat="1" ht="11.25">
      <c r="A9" s="5" t="s">
        <v>34</v>
      </c>
      <c r="B9" s="43" t="s">
        <v>42</v>
      </c>
      <c r="C9" s="3"/>
      <c r="D9" s="4" t="str">
        <f>TEXT(ROUND(SUM(F10)/8,1),"0")&amp;" days"</f>
        <v>2 days</v>
      </c>
      <c r="E9" s="4" t="s">
        <v>30</v>
      </c>
      <c r="F9" s="31"/>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32"/>
      <c r="CM9" s="32"/>
      <c r="CN9" s="32"/>
      <c r="CO9" s="32"/>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32"/>
    </row>
    <row r="10" spans="1:159" s="5" customFormat="1" ht="11.25">
      <c r="A10" s="5" t="s">
        <v>29</v>
      </c>
      <c r="B10" s="42" t="s">
        <v>47</v>
      </c>
      <c r="C10" s="27"/>
      <c r="D10" s="27" t="s">
        <v>28</v>
      </c>
      <c r="E10" s="27" t="s">
        <v>29</v>
      </c>
      <c r="F10" s="33">
        <v>16</v>
      </c>
      <c r="G10" s="26">
        <v>16</v>
      </c>
      <c r="H10" s="26">
        <v>16</v>
      </c>
      <c r="I10" s="26">
        <v>16</v>
      </c>
      <c r="J10" s="26">
        <v>16</v>
      </c>
      <c r="K10" s="26">
        <v>16</v>
      </c>
      <c r="L10" s="26">
        <v>16</v>
      </c>
      <c r="M10" s="26">
        <v>16</v>
      </c>
      <c r="N10" s="26">
        <v>16</v>
      </c>
      <c r="O10" s="26">
        <v>16</v>
      </c>
      <c r="P10" s="26">
        <v>16</v>
      </c>
      <c r="Q10" s="26">
        <v>16</v>
      </c>
      <c r="R10" s="26">
        <v>16</v>
      </c>
      <c r="S10" s="26">
        <v>16</v>
      </c>
      <c r="T10" s="26">
        <v>16</v>
      </c>
      <c r="U10" s="26">
        <v>16</v>
      </c>
      <c r="V10" s="26">
        <v>16</v>
      </c>
      <c r="W10" s="26">
        <v>16</v>
      </c>
      <c r="X10" s="26">
        <v>16</v>
      </c>
      <c r="Y10" s="26">
        <v>16</v>
      </c>
      <c r="Z10" s="26">
        <v>16</v>
      </c>
      <c r="AA10" s="26">
        <v>16</v>
      </c>
      <c r="AB10" s="26">
        <v>16</v>
      </c>
      <c r="AC10" s="26">
        <v>16</v>
      </c>
      <c r="AD10" s="26">
        <v>16</v>
      </c>
      <c r="AE10" s="26">
        <v>16</v>
      </c>
      <c r="AF10" s="26">
        <v>16</v>
      </c>
      <c r="AG10" s="26">
        <v>16</v>
      </c>
      <c r="AH10" s="26">
        <v>16</v>
      </c>
      <c r="AI10" s="26">
        <v>16</v>
      </c>
      <c r="AJ10" s="26">
        <v>16</v>
      </c>
      <c r="AK10" s="26"/>
      <c r="AL10" s="26"/>
      <c r="AM10" s="26"/>
      <c r="AN10" s="26"/>
      <c r="AO10" s="26">
        <v>16</v>
      </c>
      <c r="AP10" s="26"/>
      <c r="AQ10" s="26"/>
      <c r="AR10" s="26"/>
      <c r="AS10" s="26"/>
      <c r="AT10" s="26">
        <v>16</v>
      </c>
      <c r="AU10" s="26"/>
      <c r="AV10" s="26"/>
      <c r="AW10" s="26"/>
      <c r="AX10" s="26"/>
      <c r="AY10" s="26">
        <v>16</v>
      </c>
      <c r="AZ10" s="26"/>
      <c r="BA10" s="26"/>
      <c r="BB10" s="26"/>
      <c r="BC10" s="26"/>
      <c r="BD10" s="26">
        <v>16</v>
      </c>
      <c r="BE10" s="26"/>
      <c r="BF10" s="26"/>
      <c r="BG10" s="26"/>
      <c r="BH10" s="26"/>
      <c r="BI10" s="26">
        <v>16</v>
      </c>
      <c r="BJ10" s="26"/>
      <c r="BK10" s="26"/>
      <c r="BL10" s="26"/>
      <c r="BM10" s="26"/>
      <c r="BN10" s="26">
        <v>16</v>
      </c>
      <c r="BO10" s="26"/>
      <c r="BP10" s="26"/>
      <c r="BQ10" s="26"/>
      <c r="BR10" s="26">
        <v>16</v>
      </c>
      <c r="BS10" s="26"/>
      <c r="BT10" s="26"/>
      <c r="BU10" s="26"/>
      <c r="BV10" s="26"/>
      <c r="BW10" s="26">
        <v>8</v>
      </c>
      <c r="BX10" s="26"/>
      <c r="BY10" s="26"/>
      <c r="BZ10" s="26"/>
      <c r="CA10" s="26">
        <v>8</v>
      </c>
      <c r="CB10" s="26">
        <v>0</v>
      </c>
      <c r="CC10" s="26"/>
      <c r="CD10" s="26"/>
      <c r="CE10" s="26"/>
      <c r="CF10" s="26"/>
      <c r="CG10" s="26"/>
      <c r="CH10" s="26"/>
      <c r="CI10" s="26"/>
      <c r="CJ10" s="26"/>
      <c r="CK10" s="26"/>
      <c r="CL10" s="34"/>
      <c r="CM10" s="34"/>
      <c r="CN10" s="34"/>
      <c r="CO10" s="34"/>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34"/>
    </row>
    <row r="11" spans="2:159" ht="11.25">
      <c r="B11" s="43" t="s">
        <v>43</v>
      </c>
      <c r="C11" s="3"/>
      <c r="D11" s="4" t="str">
        <f>TEXT(ROUND(SUM(F12:F24)/8,1),"0")&amp;" days"</f>
        <v>60 days</v>
      </c>
      <c r="E11" s="4" t="s">
        <v>34</v>
      </c>
      <c r="F11" s="31"/>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32"/>
      <c r="CM11" s="32"/>
      <c r="CN11" s="32"/>
      <c r="CO11" s="32"/>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32"/>
    </row>
    <row r="12" spans="2:159" ht="11.25">
      <c r="B12" s="41" t="s">
        <v>53</v>
      </c>
      <c r="C12" s="15"/>
      <c r="D12" s="15" t="s">
        <v>28</v>
      </c>
      <c r="E12" s="15" t="s">
        <v>29</v>
      </c>
      <c r="F12" s="31">
        <v>16</v>
      </c>
      <c r="G12" s="19">
        <v>16</v>
      </c>
      <c r="H12" s="19">
        <v>16</v>
      </c>
      <c r="I12" s="19">
        <v>16</v>
      </c>
      <c r="J12" s="19">
        <v>12</v>
      </c>
      <c r="K12" s="19">
        <v>16</v>
      </c>
      <c r="L12" s="19">
        <v>16</v>
      </c>
      <c r="M12" s="19">
        <v>16</v>
      </c>
      <c r="N12" s="19">
        <v>16</v>
      </c>
      <c r="O12" s="19">
        <v>12</v>
      </c>
      <c r="P12" s="19">
        <v>12</v>
      </c>
      <c r="Q12" s="19">
        <v>12</v>
      </c>
      <c r="R12" s="19">
        <v>12</v>
      </c>
      <c r="S12" s="19">
        <v>12</v>
      </c>
      <c r="T12" s="19">
        <v>12</v>
      </c>
      <c r="U12" s="19">
        <v>12</v>
      </c>
      <c r="V12" s="19">
        <v>8</v>
      </c>
      <c r="W12" s="19">
        <v>8</v>
      </c>
      <c r="X12" s="19">
        <v>8</v>
      </c>
      <c r="Y12" s="19">
        <v>8</v>
      </c>
      <c r="Z12" s="19">
        <v>8</v>
      </c>
      <c r="AA12" s="19">
        <v>8</v>
      </c>
      <c r="AB12" s="19">
        <v>8</v>
      </c>
      <c r="AC12" s="19">
        <v>8</v>
      </c>
      <c r="AD12" s="19">
        <v>4</v>
      </c>
      <c r="AE12" s="19">
        <v>4</v>
      </c>
      <c r="AF12" s="19">
        <v>4</v>
      </c>
      <c r="AG12" s="19">
        <v>4</v>
      </c>
      <c r="AH12" s="19">
        <v>4</v>
      </c>
      <c r="AI12" s="19">
        <v>0</v>
      </c>
      <c r="AJ12" s="19">
        <v>0</v>
      </c>
      <c r="AK12" s="19"/>
      <c r="AL12" s="19"/>
      <c r="AM12" s="19"/>
      <c r="AN12" s="19">
        <v>0</v>
      </c>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32"/>
      <c r="CM12" s="32"/>
      <c r="CN12" s="32"/>
      <c r="CO12" s="32"/>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32"/>
    </row>
    <row r="13" spans="2:159" ht="11.25">
      <c r="B13" s="41" t="s">
        <v>54</v>
      </c>
      <c r="C13" s="8"/>
      <c r="D13" s="15" t="s">
        <v>28</v>
      </c>
      <c r="E13" s="15" t="s">
        <v>29</v>
      </c>
      <c r="F13" s="31">
        <v>24</v>
      </c>
      <c r="G13" s="19">
        <v>24</v>
      </c>
      <c r="H13" s="19">
        <v>24</v>
      </c>
      <c r="I13" s="19">
        <v>24</v>
      </c>
      <c r="J13" s="19">
        <v>24</v>
      </c>
      <c r="K13" s="19">
        <v>24</v>
      </c>
      <c r="L13" s="19">
        <v>24</v>
      </c>
      <c r="M13" s="19">
        <v>24</v>
      </c>
      <c r="N13" s="19">
        <v>24</v>
      </c>
      <c r="O13" s="19">
        <v>24</v>
      </c>
      <c r="P13" s="19">
        <v>24</v>
      </c>
      <c r="Q13" s="19">
        <v>24</v>
      </c>
      <c r="R13" s="19">
        <v>24</v>
      </c>
      <c r="S13" s="19">
        <v>24</v>
      </c>
      <c r="T13" s="19">
        <v>24</v>
      </c>
      <c r="U13" s="19">
        <v>12</v>
      </c>
      <c r="V13" s="19">
        <v>12</v>
      </c>
      <c r="W13" s="19">
        <v>12</v>
      </c>
      <c r="X13" s="19">
        <v>12</v>
      </c>
      <c r="Y13" s="19">
        <v>12</v>
      </c>
      <c r="Z13" s="19">
        <v>12</v>
      </c>
      <c r="AA13" s="19">
        <v>12</v>
      </c>
      <c r="AB13" s="19">
        <v>12</v>
      </c>
      <c r="AC13" s="19">
        <v>12</v>
      </c>
      <c r="AD13" s="19">
        <v>12</v>
      </c>
      <c r="AE13" s="19">
        <v>12</v>
      </c>
      <c r="AF13" s="19">
        <v>12</v>
      </c>
      <c r="AG13" s="19">
        <v>12</v>
      </c>
      <c r="AH13" s="19">
        <v>12</v>
      </c>
      <c r="AI13" s="19">
        <v>12</v>
      </c>
      <c r="AJ13" s="19">
        <v>8</v>
      </c>
      <c r="AK13" s="19"/>
      <c r="AL13" s="19"/>
      <c r="AM13" s="19"/>
      <c r="AN13" s="19">
        <v>8</v>
      </c>
      <c r="AO13" s="19">
        <v>8</v>
      </c>
      <c r="AP13" s="19"/>
      <c r="AQ13" s="19"/>
      <c r="AR13" s="19"/>
      <c r="AS13" s="19">
        <v>0</v>
      </c>
      <c r="AT13" s="19">
        <v>0</v>
      </c>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32"/>
      <c r="CM13" s="32"/>
      <c r="CN13" s="32"/>
      <c r="CO13" s="32"/>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32"/>
    </row>
    <row r="14" spans="2:159" ht="11.25">
      <c r="B14" s="41" t="s">
        <v>55</v>
      </c>
      <c r="C14" s="8"/>
      <c r="D14" s="15" t="s">
        <v>28</v>
      </c>
      <c r="E14" s="15" t="s">
        <v>29</v>
      </c>
      <c r="F14" s="31">
        <v>40</v>
      </c>
      <c r="G14" s="19">
        <v>40</v>
      </c>
      <c r="H14" s="19">
        <v>40</v>
      </c>
      <c r="I14" s="19">
        <v>40</v>
      </c>
      <c r="J14" s="19">
        <v>40</v>
      </c>
      <c r="K14" s="19">
        <v>40</v>
      </c>
      <c r="L14" s="19">
        <v>40</v>
      </c>
      <c r="M14" s="19">
        <v>40</v>
      </c>
      <c r="N14" s="19">
        <v>40</v>
      </c>
      <c r="O14" s="19">
        <v>32</v>
      </c>
      <c r="P14" s="19">
        <v>32</v>
      </c>
      <c r="Q14" s="19">
        <v>32</v>
      </c>
      <c r="R14" s="19">
        <v>32</v>
      </c>
      <c r="S14" s="19">
        <v>32</v>
      </c>
      <c r="T14" s="19">
        <v>32</v>
      </c>
      <c r="U14" s="19">
        <v>20</v>
      </c>
      <c r="V14" s="19">
        <v>20</v>
      </c>
      <c r="W14" s="19">
        <v>20</v>
      </c>
      <c r="X14" s="19">
        <v>20</v>
      </c>
      <c r="Y14" s="19">
        <v>20</v>
      </c>
      <c r="Z14" s="19">
        <v>20</v>
      </c>
      <c r="AA14" s="19">
        <v>20</v>
      </c>
      <c r="AB14" s="19">
        <v>20</v>
      </c>
      <c r="AC14" s="19">
        <v>20</v>
      </c>
      <c r="AD14" s="19">
        <v>20</v>
      </c>
      <c r="AE14" s="19">
        <v>20</v>
      </c>
      <c r="AF14" s="19">
        <v>20</v>
      </c>
      <c r="AG14" s="19">
        <v>20</v>
      </c>
      <c r="AH14" s="19">
        <v>20</v>
      </c>
      <c r="AI14" s="19">
        <v>16</v>
      </c>
      <c r="AJ14" s="19">
        <v>12</v>
      </c>
      <c r="AK14" s="19"/>
      <c r="AL14" s="19"/>
      <c r="AM14" s="19"/>
      <c r="AN14" s="19">
        <v>0</v>
      </c>
      <c r="AO14" s="19">
        <v>0</v>
      </c>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32"/>
      <c r="CM14" s="32"/>
      <c r="CN14" s="32"/>
      <c r="CO14" s="32"/>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32"/>
    </row>
    <row r="15" spans="2:159" ht="11.25">
      <c r="B15" s="41" t="s">
        <v>56</v>
      </c>
      <c r="C15" s="8"/>
      <c r="D15" s="15" t="s">
        <v>28</v>
      </c>
      <c r="E15" s="15" t="s">
        <v>29</v>
      </c>
      <c r="F15" s="31">
        <v>104</v>
      </c>
      <c r="G15" s="19">
        <v>104</v>
      </c>
      <c r="H15" s="19">
        <v>104</v>
      </c>
      <c r="I15" s="19">
        <v>104</v>
      </c>
      <c r="J15" s="19">
        <v>104</v>
      </c>
      <c r="K15" s="19">
        <v>64</v>
      </c>
      <c r="L15" s="19">
        <v>64</v>
      </c>
      <c r="M15" s="19">
        <v>64</v>
      </c>
      <c r="N15" s="19">
        <v>64</v>
      </c>
      <c r="O15" s="19">
        <v>64</v>
      </c>
      <c r="P15" s="19">
        <v>40</v>
      </c>
      <c r="Q15" s="19">
        <v>40</v>
      </c>
      <c r="R15" s="19">
        <v>40</v>
      </c>
      <c r="S15" s="19">
        <v>40</v>
      </c>
      <c r="T15" s="19">
        <v>40</v>
      </c>
      <c r="U15" s="19">
        <v>32</v>
      </c>
      <c r="V15" s="19">
        <v>32</v>
      </c>
      <c r="W15" s="19">
        <v>24</v>
      </c>
      <c r="X15" s="19">
        <v>16</v>
      </c>
      <c r="Y15" s="19">
        <v>8</v>
      </c>
      <c r="Z15" s="19">
        <v>8</v>
      </c>
      <c r="AA15" s="19">
        <v>8</v>
      </c>
      <c r="AB15" s="19">
        <v>8</v>
      </c>
      <c r="AC15" s="19">
        <v>8</v>
      </c>
      <c r="AD15" s="19">
        <v>8</v>
      </c>
      <c r="AE15" s="19">
        <v>8</v>
      </c>
      <c r="AF15" s="19">
        <v>8</v>
      </c>
      <c r="AG15" s="19">
        <v>8</v>
      </c>
      <c r="AH15" s="19">
        <v>8</v>
      </c>
      <c r="AI15" s="19">
        <v>8</v>
      </c>
      <c r="AJ15" s="19">
        <v>0</v>
      </c>
      <c r="AK15" s="19"/>
      <c r="AL15" s="19"/>
      <c r="AM15" s="19"/>
      <c r="AN15" s="19">
        <v>0</v>
      </c>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32"/>
      <c r="CM15" s="32"/>
      <c r="CN15" s="32"/>
      <c r="CO15" s="32"/>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32"/>
    </row>
    <row r="16" spans="2:159" ht="11.25">
      <c r="B16" s="41" t="s">
        <v>57</v>
      </c>
      <c r="C16" s="8"/>
      <c r="D16" s="15" t="s">
        <v>28</v>
      </c>
      <c r="E16" s="15" t="s">
        <v>29</v>
      </c>
      <c r="F16" s="31">
        <v>64</v>
      </c>
      <c r="G16" s="19">
        <v>64</v>
      </c>
      <c r="H16" s="19">
        <v>64</v>
      </c>
      <c r="I16" s="19">
        <v>64</v>
      </c>
      <c r="J16" s="19">
        <v>64</v>
      </c>
      <c r="K16" s="19">
        <v>64</v>
      </c>
      <c r="L16" s="19">
        <v>64</v>
      </c>
      <c r="M16" s="19">
        <v>64</v>
      </c>
      <c r="N16" s="19">
        <v>64</v>
      </c>
      <c r="O16" s="19">
        <v>64</v>
      </c>
      <c r="P16" s="19">
        <v>64</v>
      </c>
      <c r="Q16" s="19">
        <v>64</v>
      </c>
      <c r="R16" s="19">
        <v>64</v>
      </c>
      <c r="S16" s="19">
        <v>64</v>
      </c>
      <c r="T16" s="19">
        <v>64</v>
      </c>
      <c r="U16" s="19">
        <v>52</v>
      </c>
      <c r="V16" s="19">
        <v>52</v>
      </c>
      <c r="W16" s="19">
        <v>52</v>
      </c>
      <c r="X16" s="19">
        <v>52</v>
      </c>
      <c r="Y16" s="19">
        <v>52</v>
      </c>
      <c r="Z16" s="19">
        <v>52</v>
      </c>
      <c r="AA16" s="19">
        <v>52</v>
      </c>
      <c r="AB16" s="19">
        <v>52</v>
      </c>
      <c r="AC16" s="19">
        <v>52</v>
      </c>
      <c r="AD16" s="19">
        <v>48</v>
      </c>
      <c r="AE16" s="19">
        <v>48</v>
      </c>
      <c r="AF16" s="19">
        <v>48</v>
      </c>
      <c r="AG16" s="19">
        <v>48</v>
      </c>
      <c r="AH16" s="19">
        <v>48</v>
      </c>
      <c r="AI16" s="19">
        <v>44</v>
      </c>
      <c r="AJ16" s="19">
        <v>24</v>
      </c>
      <c r="AK16" s="19"/>
      <c r="AL16" s="19"/>
      <c r="AM16" s="19"/>
      <c r="AN16" s="19">
        <v>0</v>
      </c>
      <c r="AO16" s="19">
        <v>0</v>
      </c>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32"/>
      <c r="CM16" s="32"/>
      <c r="CN16" s="32"/>
      <c r="CO16" s="32"/>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32"/>
    </row>
    <row r="17" spans="2:159" ht="11.25">
      <c r="B17" s="41" t="s">
        <v>58</v>
      </c>
      <c r="C17" s="8"/>
      <c r="D17" s="15" t="s">
        <v>28</v>
      </c>
      <c r="E17" s="15" t="s">
        <v>29</v>
      </c>
      <c r="F17" s="31">
        <v>40</v>
      </c>
      <c r="G17" s="19">
        <v>40</v>
      </c>
      <c r="H17" s="19">
        <v>40</v>
      </c>
      <c r="I17" s="19">
        <v>40</v>
      </c>
      <c r="J17" s="19">
        <v>40</v>
      </c>
      <c r="K17" s="19">
        <v>32</v>
      </c>
      <c r="L17" s="19">
        <v>32</v>
      </c>
      <c r="M17" s="19">
        <v>32</v>
      </c>
      <c r="N17" s="19">
        <v>32</v>
      </c>
      <c r="O17" s="19">
        <v>32</v>
      </c>
      <c r="P17" s="19">
        <v>24</v>
      </c>
      <c r="Q17" s="19">
        <v>24</v>
      </c>
      <c r="R17" s="19">
        <v>24</v>
      </c>
      <c r="S17" s="19">
        <v>24</v>
      </c>
      <c r="T17" s="19">
        <v>24</v>
      </c>
      <c r="U17" s="19">
        <v>16</v>
      </c>
      <c r="V17" s="19">
        <v>12</v>
      </c>
      <c r="W17" s="19">
        <v>8</v>
      </c>
      <c r="X17" s="19">
        <v>8</v>
      </c>
      <c r="Y17" s="19">
        <v>0</v>
      </c>
      <c r="Z17" s="19">
        <v>0</v>
      </c>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32"/>
      <c r="CM17" s="32"/>
      <c r="CN17" s="32"/>
      <c r="CO17" s="32"/>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32"/>
    </row>
    <row r="18" spans="2:159" ht="11.25">
      <c r="B18" s="41" t="s">
        <v>59</v>
      </c>
      <c r="C18" s="8"/>
      <c r="D18" s="15" t="s">
        <v>28</v>
      </c>
      <c r="E18" s="15" t="s">
        <v>29</v>
      </c>
      <c r="F18" s="31">
        <v>40</v>
      </c>
      <c r="G18" s="19">
        <v>40</v>
      </c>
      <c r="H18" s="19">
        <v>40</v>
      </c>
      <c r="I18" s="19">
        <v>40</v>
      </c>
      <c r="J18" s="19">
        <v>40</v>
      </c>
      <c r="K18" s="19">
        <v>32</v>
      </c>
      <c r="L18" s="19">
        <v>32</v>
      </c>
      <c r="M18" s="19">
        <v>32</v>
      </c>
      <c r="N18" s="19">
        <v>32</v>
      </c>
      <c r="O18" s="19">
        <v>32</v>
      </c>
      <c r="P18" s="19">
        <v>24</v>
      </c>
      <c r="Q18" s="19">
        <v>24</v>
      </c>
      <c r="R18" s="19">
        <v>24</v>
      </c>
      <c r="S18" s="19">
        <v>24</v>
      </c>
      <c r="T18" s="19">
        <v>24</v>
      </c>
      <c r="U18" s="19">
        <v>16</v>
      </c>
      <c r="V18" s="19">
        <v>12</v>
      </c>
      <c r="W18" s="19">
        <v>8</v>
      </c>
      <c r="X18" s="19">
        <v>8</v>
      </c>
      <c r="Y18" s="19">
        <v>0</v>
      </c>
      <c r="Z18" s="19">
        <v>0</v>
      </c>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32"/>
      <c r="CM18" s="32"/>
      <c r="CN18" s="32"/>
      <c r="CO18" s="32"/>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32"/>
    </row>
    <row r="19" spans="2:159" ht="11.25">
      <c r="B19" s="41" t="s">
        <v>60</v>
      </c>
      <c r="C19" s="8"/>
      <c r="D19" s="15" t="s">
        <v>28</v>
      </c>
      <c r="E19" s="15" t="s">
        <v>29</v>
      </c>
      <c r="F19" s="31">
        <v>24</v>
      </c>
      <c r="G19" s="19">
        <v>24</v>
      </c>
      <c r="H19" s="19">
        <v>24</v>
      </c>
      <c r="I19" s="19">
        <v>24</v>
      </c>
      <c r="J19" s="19">
        <v>24</v>
      </c>
      <c r="K19" s="19">
        <v>16</v>
      </c>
      <c r="L19" s="19">
        <v>16</v>
      </c>
      <c r="M19" s="19">
        <v>16</v>
      </c>
      <c r="N19" s="19">
        <v>16</v>
      </c>
      <c r="O19" s="19">
        <v>16</v>
      </c>
      <c r="P19" s="19">
        <v>8</v>
      </c>
      <c r="Q19" s="19">
        <v>8</v>
      </c>
      <c r="R19" s="19">
        <v>8</v>
      </c>
      <c r="S19" s="19">
        <v>8</v>
      </c>
      <c r="T19" s="19">
        <v>8</v>
      </c>
      <c r="U19" s="19">
        <v>0</v>
      </c>
      <c r="V19" s="19">
        <v>0</v>
      </c>
      <c r="W19" s="19">
        <v>0</v>
      </c>
      <c r="X19" s="19">
        <v>0</v>
      </c>
      <c r="Y19" s="19">
        <v>0</v>
      </c>
      <c r="Z19" s="19">
        <v>0</v>
      </c>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32"/>
      <c r="CM19" s="32"/>
      <c r="CN19" s="32"/>
      <c r="CO19" s="32"/>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32"/>
    </row>
    <row r="20" spans="2:159" ht="11.25">
      <c r="B20" s="41" t="s">
        <v>61</v>
      </c>
      <c r="C20" s="8"/>
      <c r="D20" s="15" t="s">
        <v>28</v>
      </c>
      <c r="E20" s="15" t="s">
        <v>29</v>
      </c>
      <c r="F20" s="31">
        <v>40</v>
      </c>
      <c r="G20" s="19">
        <v>40</v>
      </c>
      <c r="H20" s="19">
        <v>40</v>
      </c>
      <c r="I20" s="19">
        <v>40</v>
      </c>
      <c r="J20" s="19">
        <v>40</v>
      </c>
      <c r="K20" s="19">
        <v>40</v>
      </c>
      <c r="L20" s="19">
        <v>40</v>
      </c>
      <c r="M20" s="19">
        <v>40</v>
      </c>
      <c r="N20" s="19">
        <v>40</v>
      </c>
      <c r="O20" s="19">
        <v>40</v>
      </c>
      <c r="P20" s="19">
        <v>40</v>
      </c>
      <c r="Q20" s="19">
        <v>40</v>
      </c>
      <c r="R20" s="19">
        <v>40</v>
      </c>
      <c r="S20" s="19">
        <v>40</v>
      </c>
      <c r="T20" s="19">
        <v>40</v>
      </c>
      <c r="U20" s="19">
        <v>40</v>
      </c>
      <c r="V20" s="19">
        <v>40</v>
      </c>
      <c r="W20" s="19">
        <v>40</v>
      </c>
      <c r="X20" s="19">
        <v>40</v>
      </c>
      <c r="Y20" s="19">
        <v>40</v>
      </c>
      <c r="Z20" s="19">
        <v>40</v>
      </c>
      <c r="AA20" s="19">
        <v>40</v>
      </c>
      <c r="AB20" s="19">
        <v>40</v>
      </c>
      <c r="AC20" s="19">
        <v>40</v>
      </c>
      <c r="AD20" s="19">
        <v>40</v>
      </c>
      <c r="AE20" s="19">
        <v>40</v>
      </c>
      <c r="AF20" s="19">
        <v>40</v>
      </c>
      <c r="AG20" s="19">
        <v>40</v>
      </c>
      <c r="AH20" s="19">
        <v>40</v>
      </c>
      <c r="AI20" s="19">
        <v>40</v>
      </c>
      <c r="AJ20" s="19">
        <v>40</v>
      </c>
      <c r="AK20" s="19"/>
      <c r="AL20" s="19"/>
      <c r="AM20" s="19"/>
      <c r="AN20" s="19"/>
      <c r="AO20" s="19">
        <v>32</v>
      </c>
      <c r="AP20" s="19">
        <v>32</v>
      </c>
      <c r="AQ20" s="19">
        <v>32</v>
      </c>
      <c r="AR20" s="19">
        <v>32</v>
      </c>
      <c r="AS20" s="19">
        <v>32</v>
      </c>
      <c r="AT20" s="19">
        <v>32</v>
      </c>
      <c r="AU20" s="19"/>
      <c r="AV20" s="19"/>
      <c r="AW20" s="19"/>
      <c r="AX20" s="19"/>
      <c r="AY20" s="19">
        <v>24</v>
      </c>
      <c r="AZ20" s="19">
        <v>24</v>
      </c>
      <c r="BA20" s="19">
        <v>24</v>
      </c>
      <c r="BB20" s="19">
        <v>24</v>
      </c>
      <c r="BC20" s="19">
        <v>24</v>
      </c>
      <c r="BD20" s="19">
        <v>24</v>
      </c>
      <c r="BE20" s="19">
        <v>24</v>
      </c>
      <c r="BF20" s="19">
        <v>24</v>
      </c>
      <c r="BG20" s="19">
        <v>24</v>
      </c>
      <c r="BH20" s="19">
        <v>24</v>
      </c>
      <c r="BI20" s="19">
        <v>24</v>
      </c>
      <c r="BJ20" s="19"/>
      <c r="BK20" s="19"/>
      <c r="BL20" s="19"/>
      <c r="BM20" s="19"/>
      <c r="BN20" s="19">
        <v>24</v>
      </c>
      <c r="BO20" s="19"/>
      <c r="BP20" s="19"/>
      <c r="BQ20" s="19"/>
      <c r="BR20" s="19">
        <v>16</v>
      </c>
      <c r="BS20" s="19">
        <v>16</v>
      </c>
      <c r="BT20" s="19">
        <v>16</v>
      </c>
      <c r="BU20" s="19">
        <v>16</v>
      </c>
      <c r="BV20" s="19">
        <v>16</v>
      </c>
      <c r="BW20" s="19">
        <v>16</v>
      </c>
      <c r="BX20" s="19">
        <v>16</v>
      </c>
      <c r="BY20" s="19">
        <v>16</v>
      </c>
      <c r="BZ20" s="19">
        <v>16</v>
      </c>
      <c r="CA20" s="19">
        <v>16</v>
      </c>
      <c r="CB20" s="19">
        <v>16</v>
      </c>
      <c r="CC20" s="19">
        <v>16</v>
      </c>
      <c r="CD20" s="19">
        <v>16</v>
      </c>
      <c r="CE20" s="19">
        <v>16</v>
      </c>
      <c r="CF20" s="19">
        <v>16</v>
      </c>
      <c r="CG20" s="19">
        <v>16</v>
      </c>
      <c r="CH20" s="19">
        <v>16</v>
      </c>
      <c r="CI20" s="19">
        <v>16</v>
      </c>
      <c r="CJ20" s="19">
        <v>16</v>
      </c>
      <c r="CK20" s="19">
        <v>16</v>
      </c>
      <c r="CL20" s="32"/>
      <c r="CM20" s="32"/>
      <c r="CN20" s="32"/>
      <c r="CO20" s="32"/>
      <c r="CP20" s="19"/>
      <c r="CQ20" s="19">
        <v>8</v>
      </c>
      <c r="CR20" s="19"/>
      <c r="CS20" s="19"/>
      <c r="CT20" s="19"/>
      <c r="CU20" s="19"/>
      <c r="CV20" s="19"/>
      <c r="CW20" s="19"/>
      <c r="CX20" s="19">
        <v>0</v>
      </c>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32"/>
    </row>
    <row r="21" spans="2:159" ht="11.25">
      <c r="B21" s="41" t="s">
        <v>62</v>
      </c>
      <c r="C21" s="8"/>
      <c r="D21" s="15" t="s">
        <v>28</v>
      </c>
      <c r="E21" s="15" t="s">
        <v>34</v>
      </c>
      <c r="F21" s="31">
        <v>16</v>
      </c>
      <c r="G21" s="19">
        <v>16</v>
      </c>
      <c r="H21" s="19">
        <v>16</v>
      </c>
      <c r="I21" s="19">
        <v>16</v>
      </c>
      <c r="J21" s="19">
        <v>16</v>
      </c>
      <c r="K21" s="19">
        <v>16</v>
      </c>
      <c r="L21" s="19">
        <v>16</v>
      </c>
      <c r="M21" s="19">
        <v>16</v>
      </c>
      <c r="N21" s="19">
        <v>16</v>
      </c>
      <c r="O21" s="19">
        <v>16</v>
      </c>
      <c r="P21" s="19">
        <v>16</v>
      </c>
      <c r="Q21" s="19">
        <v>16</v>
      </c>
      <c r="R21" s="19">
        <v>16</v>
      </c>
      <c r="S21" s="19">
        <v>16</v>
      </c>
      <c r="T21" s="19">
        <v>16</v>
      </c>
      <c r="U21" s="19">
        <v>16</v>
      </c>
      <c r="V21" s="19">
        <v>16</v>
      </c>
      <c r="W21" s="19">
        <v>16</v>
      </c>
      <c r="X21" s="19">
        <v>16</v>
      </c>
      <c r="Y21" s="19">
        <v>16</v>
      </c>
      <c r="Z21" s="19">
        <v>16</v>
      </c>
      <c r="AA21" s="19">
        <v>16</v>
      </c>
      <c r="AB21" s="19">
        <v>16</v>
      </c>
      <c r="AC21" s="19">
        <v>16</v>
      </c>
      <c r="AD21" s="19">
        <v>16</v>
      </c>
      <c r="AE21" s="19">
        <v>16</v>
      </c>
      <c r="AF21" s="19">
        <v>16</v>
      </c>
      <c r="AG21" s="19">
        <v>16</v>
      </c>
      <c r="AH21" s="19">
        <v>16</v>
      </c>
      <c r="AI21" s="19">
        <v>16</v>
      </c>
      <c r="AJ21" s="19">
        <v>16</v>
      </c>
      <c r="AK21" s="19">
        <v>16</v>
      </c>
      <c r="AL21" s="19">
        <v>16</v>
      </c>
      <c r="AM21" s="19">
        <v>16</v>
      </c>
      <c r="AN21" s="19">
        <v>16</v>
      </c>
      <c r="AO21" s="19">
        <v>16</v>
      </c>
      <c r="AP21" s="19"/>
      <c r="AQ21" s="19"/>
      <c r="AR21" s="19"/>
      <c r="AS21" s="19"/>
      <c r="AT21" s="19">
        <v>32</v>
      </c>
      <c r="AU21" s="19">
        <v>32</v>
      </c>
      <c r="AV21" s="19">
        <v>32</v>
      </c>
      <c r="AW21" s="19">
        <v>32</v>
      </c>
      <c r="AX21" s="19">
        <v>32</v>
      </c>
      <c r="AY21" s="19">
        <v>32</v>
      </c>
      <c r="AZ21" s="19">
        <v>32</v>
      </c>
      <c r="BA21" s="19">
        <v>32</v>
      </c>
      <c r="BB21" s="19">
        <v>32</v>
      </c>
      <c r="BC21" s="19">
        <v>32</v>
      </c>
      <c r="BD21" s="19">
        <v>32</v>
      </c>
      <c r="BE21" s="19">
        <v>32</v>
      </c>
      <c r="BF21" s="19">
        <v>32</v>
      </c>
      <c r="BG21" s="19">
        <v>32</v>
      </c>
      <c r="BH21" s="19">
        <v>32</v>
      </c>
      <c r="BI21" s="19">
        <v>32</v>
      </c>
      <c r="BJ21" s="19">
        <v>32</v>
      </c>
      <c r="BK21" s="19">
        <v>32</v>
      </c>
      <c r="BL21" s="19">
        <v>32</v>
      </c>
      <c r="BM21" s="19">
        <v>32</v>
      </c>
      <c r="BN21" s="19">
        <v>32</v>
      </c>
      <c r="BO21" s="19">
        <v>32</v>
      </c>
      <c r="BP21" s="19">
        <v>32</v>
      </c>
      <c r="BQ21" s="19">
        <v>32</v>
      </c>
      <c r="BR21" s="19">
        <v>16</v>
      </c>
      <c r="BS21" s="19">
        <v>16</v>
      </c>
      <c r="BT21" s="19">
        <v>16</v>
      </c>
      <c r="BU21" s="19">
        <v>16</v>
      </c>
      <c r="BV21" s="19">
        <v>16</v>
      </c>
      <c r="BW21" s="19">
        <v>16</v>
      </c>
      <c r="BX21" s="19">
        <v>16</v>
      </c>
      <c r="BY21" s="19">
        <v>16</v>
      </c>
      <c r="BZ21" s="19">
        <v>16</v>
      </c>
      <c r="CA21" s="19">
        <v>16</v>
      </c>
      <c r="CB21" s="19">
        <v>16</v>
      </c>
      <c r="CC21" s="19">
        <v>16</v>
      </c>
      <c r="CD21" s="19">
        <v>16</v>
      </c>
      <c r="CE21" s="19">
        <v>16</v>
      </c>
      <c r="CF21" s="19">
        <v>16</v>
      </c>
      <c r="CG21" s="19">
        <v>16</v>
      </c>
      <c r="CH21" s="19">
        <v>16</v>
      </c>
      <c r="CI21" s="19">
        <v>16</v>
      </c>
      <c r="CJ21" s="19">
        <v>16</v>
      </c>
      <c r="CK21" s="19">
        <v>16</v>
      </c>
      <c r="CL21" s="32"/>
      <c r="CM21" s="32"/>
      <c r="CN21" s="32"/>
      <c r="CO21" s="32"/>
      <c r="CP21" s="19"/>
      <c r="CQ21" s="19">
        <v>16</v>
      </c>
      <c r="CR21" s="19"/>
      <c r="CS21" s="19"/>
      <c r="CT21" s="19"/>
      <c r="CU21" s="19"/>
      <c r="CV21" s="19"/>
      <c r="CW21" s="19"/>
      <c r="CX21" s="19">
        <v>8</v>
      </c>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32"/>
    </row>
    <row r="22" spans="2:159" ht="11.25">
      <c r="B22" s="41" t="s">
        <v>38</v>
      </c>
      <c r="C22" s="8"/>
      <c r="D22" s="15" t="s">
        <v>28</v>
      </c>
      <c r="E22" s="15" t="s">
        <v>34</v>
      </c>
      <c r="F22" s="31">
        <v>40</v>
      </c>
      <c r="G22" s="19">
        <v>40</v>
      </c>
      <c r="H22" s="19">
        <v>40</v>
      </c>
      <c r="I22" s="19">
        <v>40</v>
      </c>
      <c r="J22" s="19">
        <v>40</v>
      </c>
      <c r="K22" s="19">
        <v>40</v>
      </c>
      <c r="L22" s="19">
        <v>40</v>
      </c>
      <c r="M22" s="19">
        <v>40</v>
      </c>
      <c r="N22" s="19">
        <v>40</v>
      </c>
      <c r="O22" s="19">
        <v>40</v>
      </c>
      <c r="P22" s="19">
        <v>40</v>
      </c>
      <c r="Q22" s="19">
        <v>40</v>
      </c>
      <c r="R22" s="19">
        <v>40</v>
      </c>
      <c r="S22" s="19">
        <v>40</v>
      </c>
      <c r="T22" s="19">
        <v>40</v>
      </c>
      <c r="U22" s="19">
        <v>40</v>
      </c>
      <c r="V22" s="19">
        <v>40</v>
      </c>
      <c r="W22" s="19">
        <v>40</v>
      </c>
      <c r="X22" s="19">
        <v>40</v>
      </c>
      <c r="Y22" s="19">
        <v>40</v>
      </c>
      <c r="Z22" s="19">
        <v>40</v>
      </c>
      <c r="AA22" s="19">
        <v>40</v>
      </c>
      <c r="AB22" s="19">
        <v>40</v>
      </c>
      <c r="AC22" s="19">
        <v>40</v>
      </c>
      <c r="AD22" s="19">
        <v>40</v>
      </c>
      <c r="AE22" s="19">
        <v>40</v>
      </c>
      <c r="AF22" s="19">
        <v>40</v>
      </c>
      <c r="AG22" s="19">
        <v>40</v>
      </c>
      <c r="AH22" s="19">
        <v>40</v>
      </c>
      <c r="AI22" s="19">
        <v>40</v>
      </c>
      <c r="AJ22" s="19">
        <v>40</v>
      </c>
      <c r="AK22" s="19">
        <v>40</v>
      </c>
      <c r="AL22" s="19">
        <v>40</v>
      </c>
      <c r="AM22" s="19">
        <v>40</v>
      </c>
      <c r="AN22" s="19">
        <v>40</v>
      </c>
      <c r="AO22" s="19">
        <v>40</v>
      </c>
      <c r="AP22" s="19">
        <v>40</v>
      </c>
      <c r="AQ22" s="19">
        <v>40</v>
      </c>
      <c r="AR22" s="19">
        <v>40</v>
      </c>
      <c r="AS22" s="19">
        <v>40</v>
      </c>
      <c r="AT22" s="19">
        <v>40</v>
      </c>
      <c r="AU22" s="19">
        <v>40</v>
      </c>
      <c r="AV22" s="19">
        <v>40</v>
      </c>
      <c r="AW22" s="19">
        <v>40</v>
      </c>
      <c r="AX22" s="19">
        <v>40</v>
      </c>
      <c r="AY22" s="19">
        <v>32</v>
      </c>
      <c r="AZ22" s="19"/>
      <c r="BA22" s="19"/>
      <c r="BB22" s="19"/>
      <c r="BC22" s="19"/>
      <c r="BD22" s="19">
        <v>24</v>
      </c>
      <c r="BE22" s="19">
        <v>24</v>
      </c>
      <c r="BF22" s="19">
        <v>24</v>
      </c>
      <c r="BG22" s="19">
        <v>24</v>
      </c>
      <c r="BH22" s="19">
        <v>24</v>
      </c>
      <c r="BI22" s="19">
        <v>24</v>
      </c>
      <c r="BJ22" s="19"/>
      <c r="BK22" s="19"/>
      <c r="BL22" s="19"/>
      <c r="BM22" s="19"/>
      <c r="BN22" s="19">
        <v>24</v>
      </c>
      <c r="BO22" s="19"/>
      <c r="BP22" s="19"/>
      <c r="BQ22" s="19"/>
      <c r="BR22" s="19">
        <v>16</v>
      </c>
      <c r="BS22" s="19">
        <v>16</v>
      </c>
      <c r="BT22" s="19">
        <v>16</v>
      </c>
      <c r="BU22" s="19">
        <v>16</v>
      </c>
      <c r="BV22" s="19">
        <v>16</v>
      </c>
      <c r="BW22" s="19">
        <v>16</v>
      </c>
      <c r="BX22" s="19">
        <v>16</v>
      </c>
      <c r="BY22" s="19">
        <v>16</v>
      </c>
      <c r="BZ22" s="19">
        <v>16</v>
      </c>
      <c r="CA22" s="19">
        <v>16</v>
      </c>
      <c r="CB22" s="19">
        <v>16</v>
      </c>
      <c r="CC22" s="19">
        <v>16</v>
      </c>
      <c r="CD22" s="19">
        <v>16</v>
      </c>
      <c r="CE22" s="19">
        <v>16</v>
      </c>
      <c r="CF22" s="19">
        <v>16</v>
      </c>
      <c r="CG22" s="19">
        <v>16</v>
      </c>
      <c r="CH22" s="19">
        <v>16</v>
      </c>
      <c r="CI22" s="19">
        <v>16</v>
      </c>
      <c r="CJ22" s="19">
        <v>16</v>
      </c>
      <c r="CK22" s="19">
        <v>16</v>
      </c>
      <c r="CL22" s="32"/>
      <c r="CM22" s="32"/>
      <c r="CN22" s="32"/>
      <c r="CO22" s="32"/>
      <c r="CP22" s="19"/>
      <c r="CQ22" s="19">
        <v>16</v>
      </c>
      <c r="CR22" s="19"/>
      <c r="CS22" s="19"/>
      <c r="CT22" s="19"/>
      <c r="CU22" s="19"/>
      <c r="CV22" s="19"/>
      <c r="CW22" s="19"/>
      <c r="CX22" s="19">
        <v>16</v>
      </c>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32"/>
    </row>
    <row r="23" spans="2:159" ht="11.25">
      <c r="B23" s="41" t="s">
        <v>63</v>
      </c>
      <c r="C23" s="8"/>
      <c r="D23" s="15" t="s">
        <v>28</v>
      </c>
      <c r="E23" s="15" t="s">
        <v>34</v>
      </c>
      <c r="F23" s="31">
        <v>16</v>
      </c>
      <c r="G23" s="19">
        <v>16</v>
      </c>
      <c r="H23" s="19">
        <v>16</v>
      </c>
      <c r="I23" s="19">
        <v>16</v>
      </c>
      <c r="J23" s="19">
        <v>16</v>
      </c>
      <c r="K23" s="19">
        <v>16</v>
      </c>
      <c r="L23" s="19">
        <v>16</v>
      </c>
      <c r="M23" s="19">
        <v>16</v>
      </c>
      <c r="N23" s="19">
        <v>16</v>
      </c>
      <c r="O23" s="19">
        <v>16</v>
      </c>
      <c r="P23" s="19">
        <v>16</v>
      </c>
      <c r="Q23" s="19">
        <v>16</v>
      </c>
      <c r="R23" s="19">
        <v>16</v>
      </c>
      <c r="S23" s="19">
        <v>16</v>
      </c>
      <c r="T23" s="19">
        <v>16</v>
      </c>
      <c r="U23" s="19">
        <v>16</v>
      </c>
      <c r="V23" s="19">
        <v>16</v>
      </c>
      <c r="W23" s="19">
        <v>16</v>
      </c>
      <c r="X23" s="19">
        <v>16</v>
      </c>
      <c r="Y23" s="19">
        <v>16</v>
      </c>
      <c r="Z23" s="19">
        <v>16</v>
      </c>
      <c r="AA23" s="19">
        <v>16</v>
      </c>
      <c r="AB23" s="19">
        <v>16</v>
      </c>
      <c r="AC23" s="19">
        <v>16</v>
      </c>
      <c r="AD23" s="19">
        <v>16</v>
      </c>
      <c r="AE23" s="19">
        <v>16</v>
      </c>
      <c r="AF23" s="19">
        <v>16</v>
      </c>
      <c r="AG23" s="19">
        <v>16</v>
      </c>
      <c r="AH23" s="19">
        <v>16</v>
      </c>
      <c r="AI23" s="19">
        <v>16</v>
      </c>
      <c r="AJ23" s="19">
        <v>16</v>
      </c>
      <c r="AK23" s="19">
        <v>16</v>
      </c>
      <c r="AL23" s="19">
        <v>16</v>
      </c>
      <c r="AM23" s="19">
        <v>16</v>
      </c>
      <c r="AN23" s="19">
        <v>16</v>
      </c>
      <c r="AO23" s="19">
        <v>16</v>
      </c>
      <c r="AP23" s="19">
        <v>16</v>
      </c>
      <c r="AQ23" s="19">
        <v>16</v>
      </c>
      <c r="AR23" s="19">
        <v>16</v>
      </c>
      <c r="AS23" s="19">
        <v>16</v>
      </c>
      <c r="AT23" s="19">
        <v>16</v>
      </c>
      <c r="AU23" s="19">
        <v>16</v>
      </c>
      <c r="AV23" s="19">
        <v>16</v>
      </c>
      <c r="AW23" s="19">
        <v>16</v>
      </c>
      <c r="AX23" s="19">
        <v>16</v>
      </c>
      <c r="AY23" s="19">
        <v>16</v>
      </c>
      <c r="AZ23" s="19">
        <v>16</v>
      </c>
      <c r="BA23" s="19">
        <v>16</v>
      </c>
      <c r="BB23" s="19">
        <v>16</v>
      </c>
      <c r="BC23" s="19">
        <v>16</v>
      </c>
      <c r="BD23" s="19">
        <v>16</v>
      </c>
      <c r="BE23" s="19">
        <v>16</v>
      </c>
      <c r="BF23" s="19">
        <v>16</v>
      </c>
      <c r="BG23" s="19">
        <v>16</v>
      </c>
      <c r="BH23" s="19">
        <v>16</v>
      </c>
      <c r="BI23" s="19">
        <v>16</v>
      </c>
      <c r="BJ23" s="19">
        <v>16</v>
      </c>
      <c r="BK23" s="19">
        <v>16</v>
      </c>
      <c r="BL23" s="19">
        <v>16</v>
      </c>
      <c r="BM23" s="19">
        <v>16</v>
      </c>
      <c r="BN23" s="19">
        <v>16</v>
      </c>
      <c r="BO23" s="19">
        <v>16</v>
      </c>
      <c r="BP23" s="19">
        <v>16</v>
      </c>
      <c r="BQ23" s="19">
        <v>16</v>
      </c>
      <c r="BR23" s="19">
        <v>16</v>
      </c>
      <c r="BS23" s="19">
        <v>16</v>
      </c>
      <c r="BT23" s="19">
        <v>16</v>
      </c>
      <c r="BU23" s="19">
        <v>16</v>
      </c>
      <c r="BV23" s="19">
        <v>16</v>
      </c>
      <c r="BW23" s="19">
        <v>16</v>
      </c>
      <c r="BX23" s="19">
        <v>16</v>
      </c>
      <c r="BY23" s="19">
        <v>16</v>
      </c>
      <c r="BZ23" s="19">
        <v>16</v>
      </c>
      <c r="CA23" s="19">
        <v>16</v>
      </c>
      <c r="CB23" s="19">
        <v>16</v>
      </c>
      <c r="CC23" s="19">
        <v>16</v>
      </c>
      <c r="CD23" s="19">
        <v>16</v>
      </c>
      <c r="CE23" s="19">
        <v>16</v>
      </c>
      <c r="CF23" s="19">
        <v>16</v>
      </c>
      <c r="CG23" s="19">
        <v>16</v>
      </c>
      <c r="CH23" s="19">
        <v>16</v>
      </c>
      <c r="CI23" s="19">
        <v>16</v>
      </c>
      <c r="CJ23" s="19">
        <v>16</v>
      </c>
      <c r="CK23" s="19">
        <v>16</v>
      </c>
      <c r="CL23" s="32"/>
      <c r="CM23" s="32"/>
      <c r="CN23" s="32"/>
      <c r="CO23" s="32"/>
      <c r="CP23" s="19"/>
      <c r="CQ23" s="19">
        <v>8</v>
      </c>
      <c r="CR23" s="19"/>
      <c r="CS23" s="19"/>
      <c r="CT23" s="19"/>
      <c r="CU23" s="19"/>
      <c r="CV23" s="19"/>
      <c r="CW23" s="19"/>
      <c r="CX23" s="19">
        <v>4</v>
      </c>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32"/>
    </row>
    <row r="24" spans="2:159" ht="11.25">
      <c r="B24" s="42" t="s">
        <v>64</v>
      </c>
      <c r="C24" s="25"/>
      <c r="D24" s="27" t="s">
        <v>28</v>
      </c>
      <c r="E24" s="27" t="s">
        <v>30</v>
      </c>
      <c r="F24" s="33">
        <v>16</v>
      </c>
      <c r="G24" s="26">
        <v>16</v>
      </c>
      <c r="H24" s="26">
        <v>16</v>
      </c>
      <c r="I24" s="26">
        <v>16</v>
      </c>
      <c r="J24" s="26">
        <v>16</v>
      </c>
      <c r="K24" s="26">
        <v>16</v>
      </c>
      <c r="L24" s="26">
        <v>16</v>
      </c>
      <c r="M24" s="26">
        <v>16</v>
      </c>
      <c r="N24" s="26">
        <v>16</v>
      </c>
      <c r="O24" s="26">
        <v>16</v>
      </c>
      <c r="P24" s="26">
        <v>16</v>
      </c>
      <c r="Q24" s="26">
        <v>16</v>
      </c>
      <c r="R24" s="26">
        <v>16</v>
      </c>
      <c r="S24" s="26">
        <v>16</v>
      </c>
      <c r="T24" s="26">
        <v>16</v>
      </c>
      <c r="U24" s="26">
        <v>16</v>
      </c>
      <c r="V24" s="26">
        <v>16</v>
      </c>
      <c r="W24" s="26">
        <v>16</v>
      </c>
      <c r="X24" s="26">
        <v>16</v>
      </c>
      <c r="Y24" s="26">
        <v>16</v>
      </c>
      <c r="Z24" s="26">
        <v>16</v>
      </c>
      <c r="AA24" s="26">
        <v>16</v>
      </c>
      <c r="AB24" s="26">
        <v>16</v>
      </c>
      <c r="AC24" s="26">
        <v>16</v>
      </c>
      <c r="AD24" s="26">
        <v>16</v>
      </c>
      <c r="AE24" s="26">
        <v>16</v>
      </c>
      <c r="AF24" s="26">
        <v>16</v>
      </c>
      <c r="AG24" s="26">
        <v>16</v>
      </c>
      <c r="AH24" s="26">
        <v>16</v>
      </c>
      <c r="AI24" s="26">
        <v>16</v>
      </c>
      <c r="AJ24" s="26">
        <v>16</v>
      </c>
      <c r="AK24" s="26">
        <v>16</v>
      </c>
      <c r="AL24" s="26">
        <v>16</v>
      </c>
      <c r="AM24" s="26">
        <v>16</v>
      </c>
      <c r="AN24" s="26">
        <v>16</v>
      </c>
      <c r="AO24" s="26">
        <v>16</v>
      </c>
      <c r="AP24" s="26">
        <v>16</v>
      </c>
      <c r="AQ24" s="26">
        <v>16</v>
      </c>
      <c r="AR24" s="26">
        <v>16</v>
      </c>
      <c r="AS24" s="26">
        <v>16</v>
      </c>
      <c r="AT24" s="26">
        <v>16</v>
      </c>
      <c r="AU24" s="26">
        <v>16</v>
      </c>
      <c r="AV24" s="26">
        <v>16</v>
      </c>
      <c r="AW24" s="26">
        <v>16</v>
      </c>
      <c r="AX24" s="26">
        <v>16</v>
      </c>
      <c r="AY24" s="26">
        <v>16</v>
      </c>
      <c r="AZ24" s="26">
        <v>16</v>
      </c>
      <c r="BA24" s="26">
        <v>16</v>
      </c>
      <c r="BB24" s="26">
        <v>16</v>
      </c>
      <c r="BC24" s="26">
        <v>16</v>
      </c>
      <c r="BD24" s="26">
        <v>16</v>
      </c>
      <c r="BE24" s="26">
        <v>16</v>
      </c>
      <c r="BF24" s="26">
        <v>16</v>
      </c>
      <c r="BG24" s="26">
        <v>16</v>
      </c>
      <c r="BH24" s="26">
        <v>16</v>
      </c>
      <c r="BI24" s="26">
        <v>16</v>
      </c>
      <c r="BJ24" s="26">
        <v>16</v>
      </c>
      <c r="BK24" s="26">
        <v>16</v>
      </c>
      <c r="BL24" s="26">
        <v>16</v>
      </c>
      <c r="BM24" s="26">
        <v>16</v>
      </c>
      <c r="BN24" s="26">
        <v>16</v>
      </c>
      <c r="BO24" s="26">
        <v>16</v>
      </c>
      <c r="BP24" s="26">
        <v>16</v>
      </c>
      <c r="BQ24" s="26">
        <v>16</v>
      </c>
      <c r="BR24" s="26">
        <v>16</v>
      </c>
      <c r="BS24" s="26">
        <v>16</v>
      </c>
      <c r="BT24" s="26">
        <v>16</v>
      </c>
      <c r="BU24" s="26">
        <v>16</v>
      </c>
      <c r="BV24" s="26">
        <v>16</v>
      </c>
      <c r="BW24" s="26">
        <v>16</v>
      </c>
      <c r="BX24" s="26">
        <v>16</v>
      </c>
      <c r="BY24" s="26">
        <v>16</v>
      </c>
      <c r="BZ24" s="26">
        <v>16</v>
      </c>
      <c r="CA24" s="26">
        <v>16</v>
      </c>
      <c r="CB24" s="26">
        <v>16</v>
      </c>
      <c r="CC24" s="26">
        <v>16</v>
      </c>
      <c r="CD24" s="26">
        <v>16</v>
      </c>
      <c r="CE24" s="26">
        <v>16</v>
      </c>
      <c r="CF24" s="26">
        <v>16</v>
      </c>
      <c r="CG24" s="26">
        <v>16</v>
      </c>
      <c r="CH24" s="26">
        <v>16</v>
      </c>
      <c r="CI24" s="26">
        <v>16</v>
      </c>
      <c r="CJ24" s="26">
        <v>16</v>
      </c>
      <c r="CK24" s="26">
        <v>16</v>
      </c>
      <c r="CL24" s="34"/>
      <c r="CM24" s="34"/>
      <c r="CN24" s="34"/>
      <c r="CO24" s="34"/>
      <c r="CP24" s="26"/>
      <c r="CQ24" s="26">
        <v>16</v>
      </c>
      <c r="CR24" s="26"/>
      <c r="CS24" s="26"/>
      <c r="CT24" s="26"/>
      <c r="CU24" s="26"/>
      <c r="CV24" s="26"/>
      <c r="CW24" s="26"/>
      <c r="CX24" s="26">
        <v>16</v>
      </c>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34"/>
    </row>
    <row r="25" spans="2:159" ht="11.25">
      <c r="B25" s="43" t="s">
        <v>44</v>
      </c>
      <c r="C25" s="3"/>
      <c r="D25" s="4" t="str">
        <f>TEXT(ROUND(SUM(F26:F28)/8,1),"0")&amp;" days"</f>
        <v>25 days</v>
      </c>
      <c r="E25" s="4" t="s">
        <v>34</v>
      </c>
      <c r="F25" s="31"/>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32"/>
      <c r="CM25" s="32"/>
      <c r="CN25" s="32"/>
      <c r="CO25" s="32"/>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32"/>
    </row>
    <row r="26" spans="2:159" ht="11.25">
      <c r="B26" s="41" t="s">
        <v>65</v>
      </c>
      <c r="C26" s="15"/>
      <c r="D26" s="15" t="s">
        <v>70</v>
      </c>
      <c r="E26" s="15" t="s">
        <v>34</v>
      </c>
      <c r="F26" s="31">
        <v>144</v>
      </c>
      <c r="G26" s="19">
        <v>144</v>
      </c>
      <c r="H26" s="19">
        <v>144</v>
      </c>
      <c r="I26" s="19">
        <v>144</v>
      </c>
      <c r="J26" s="19">
        <v>128</v>
      </c>
      <c r="K26" s="19">
        <v>144</v>
      </c>
      <c r="L26" s="19">
        <v>144</v>
      </c>
      <c r="M26" s="19">
        <v>144</v>
      </c>
      <c r="N26" s="19">
        <v>144</v>
      </c>
      <c r="O26" s="19">
        <v>128</v>
      </c>
      <c r="P26" s="19">
        <v>128</v>
      </c>
      <c r="Q26" s="19">
        <v>128</v>
      </c>
      <c r="R26" s="19">
        <v>120</v>
      </c>
      <c r="S26" s="19">
        <v>120</v>
      </c>
      <c r="T26" s="19">
        <v>120</v>
      </c>
      <c r="U26" s="19">
        <v>120</v>
      </c>
      <c r="V26" s="19">
        <v>120</v>
      </c>
      <c r="W26" s="19">
        <v>112</v>
      </c>
      <c r="X26" s="19">
        <v>112</v>
      </c>
      <c r="Y26" s="19">
        <v>112</v>
      </c>
      <c r="Z26" s="19">
        <v>112</v>
      </c>
      <c r="AA26" s="19">
        <v>112</v>
      </c>
      <c r="AB26" s="19">
        <v>112</v>
      </c>
      <c r="AC26" s="19">
        <v>108</v>
      </c>
      <c r="AD26" s="19">
        <v>108</v>
      </c>
      <c r="AE26" s="19">
        <v>108</v>
      </c>
      <c r="AF26" s="19">
        <v>108</v>
      </c>
      <c r="AG26" s="19">
        <v>104</v>
      </c>
      <c r="AH26" s="19">
        <v>104</v>
      </c>
      <c r="AI26" s="19">
        <v>104</v>
      </c>
      <c r="AJ26" s="19">
        <f>AE26-4</f>
        <v>104</v>
      </c>
      <c r="AK26" s="19">
        <f aca="true" t="shared" si="24" ref="AK26:CI26">AF26-4</f>
        <v>104</v>
      </c>
      <c r="AL26" s="19">
        <f t="shared" si="24"/>
        <v>100</v>
      </c>
      <c r="AM26" s="19">
        <f t="shared" si="24"/>
        <v>100</v>
      </c>
      <c r="AN26" s="19">
        <f t="shared" si="24"/>
        <v>100</v>
      </c>
      <c r="AO26" s="19">
        <f t="shared" si="24"/>
        <v>100</v>
      </c>
      <c r="AP26" s="19">
        <f t="shared" si="24"/>
        <v>100</v>
      </c>
      <c r="AQ26" s="19">
        <f t="shared" si="24"/>
        <v>96</v>
      </c>
      <c r="AR26" s="19">
        <f t="shared" si="24"/>
        <v>96</v>
      </c>
      <c r="AS26" s="19">
        <f t="shared" si="24"/>
        <v>96</v>
      </c>
      <c r="AT26" s="19">
        <f t="shared" si="24"/>
        <v>96</v>
      </c>
      <c r="AU26" s="19">
        <f t="shared" si="24"/>
        <v>96</v>
      </c>
      <c r="AV26" s="19">
        <f t="shared" si="24"/>
        <v>92</v>
      </c>
      <c r="AW26" s="19">
        <f t="shared" si="24"/>
        <v>92</v>
      </c>
      <c r="AX26" s="19">
        <f t="shared" si="24"/>
        <v>92</v>
      </c>
      <c r="AY26" s="19">
        <f t="shared" si="24"/>
        <v>92</v>
      </c>
      <c r="AZ26" s="19">
        <f t="shared" si="24"/>
        <v>92</v>
      </c>
      <c r="BA26" s="19">
        <f t="shared" si="24"/>
        <v>88</v>
      </c>
      <c r="BB26" s="19">
        <f t="shared" si="24"/>
        <v>88</v>
      </c>
      <c r="BC26" s="19">
        <f t="shared" si="24"/>
        <v>88</v>
      </c>
      <c r="BD26" s="19">
        <f t="shared" si="24"/>
        <v>88</v>
      </c>
      <c r="BE26" s="19">
        <f t="shared" si="24"/>
        <v>88</v>
      </c>
      <c r="BF26" s="19">
        <f t="shared" si="24"/>
        <v>84</v>
      </c>
      <c r="BG26" s="19">
        <f t="shared" si="24"/>
        <v>84</v>
      </c>
      <c r="BH26" s="19">
        <f t="shared" si="24"/>
        <v>84</v>
      </c>
      <c r="BI26" s="19">
        <f t="shared" si="24"/>
        <v>84</v>
      </c>
      <c r="BJ26" s="19">
        <f t="shared" si="24"/>
        <v>84</v>
      </c>
      <c r="BK26" s="19">
        <f t="shared" si="24"/>
        <v>80</v>
      </c>
      <c r="BL26" s="19">
        <f t="shared" si="24"/>
        <v>80</v>
      </c>
      <c r="BM26" s="19">
        <f t="shared" si="24"/>
        <v>80</v>
      </c>
      <c r="BN26" s="19">
        <f t="shared" si="24"/>
        <v>80</v>
      </c>
      <c r="BO26" s="19">
        <f t="shared" si="24"/>
        <v>80</v>
      </c>
      <c r="BP26" s="19">
        <f t="shared" si="24"/>
        <v>76</v>
      </c>
      <c r="BQ26" s="19">
        <f t="shared" si="24"/>
        <v>76</v>
      </c>
      <c r="BR26" s="19">
        <f t="shared" si="24"/>
        <v>76</v>
      </c>
      <c r="BS26" s="19">
        <f t="shared" si="24"/>
        <v>76</v>
      </c>
      <c r="BT26" s="19">
        <f t="shared" si="24"/>
        <v>76</v>
      </c>
      <c r="BU26" s="19">
        <f t="shared" si="24"/>
        <v>72</v>
      </c>
      <c r="BV26" s="19">
        <f t="shared" si="24"/>
        <v>72</v>
      </c>
      <c r="BW26" s="19">
        <f t="shared" si="24"/>
        <v>72</v>
      </c>
      <c r="BX26" s="19">
        <f t="shared" si="24"/>
        <v>72</v>
      </c>
      <c r="BY26" s="19">
        <f t="shared" si="24"/>
        <v>72</v>
      </c>
      <c r="BZ26" s="19">
        <f t="shared" si="24"/>
        <v>68</v>
      </c>
      <c r="CA26" s="19">
        <f t="shared" si="24"/>
        <v>68</v>
      </c>
      <c r="CB26" s="19">
        <f t="shared" si="24"/>
        <v>68</v>
      </c>
      <c r="CC26" s="19">
        <f t="shared" si="24"/>
        <v>68</v>
      </c>
      <c r="CD26" s="19">
        <f t="shared" si="24"/>
        <v>68</v>
      </c>
      <c r="CE26" s="19">
        <f t="shared" si="24"/>
        <v>64</v>
      </c>
      <c r="CF26" s="19">
        <f t="shared" si="24"/>
        <v>64</v>
      </c>
      <c r="CG26" s="19">
        <f t="shared" si="24"/>
        <v>64</v>
      </c>
      <c r="CH26" s="19">
        <f t="shared" si="24"/>
        <v>64</v>
      </c>
      <c r="CI26" s="19">
        <f t="shared" si="24"/>
        <v>64</v>
      </c>
      <c r="CJ26" s="19">
        <f aca="true" t="shared" si="25" ref="CJ26:DD26">CE26-4</f>
        <v>60</v>
      </c>
      <c r="CK26" s="19">
        <f t="shared" si="25"/>
        <v>60</v>
      </c>
      <c r="CL26" s="19">
        <f t="shared" si="25"/>
        <v>60</v>
      </c>
      <c r="CM26" s="19">
        <f t="shared" si="25"/>
        <v>60</v>
      </c>
      <c r="CN26" s="19">
        <f t="shared" si="25"/>
        <v>60</v>
      </c>
      <c r="CO26" s="19">
        <f t="shared" si="25"/>
        <v>56</v>
      </c>
      <c r="CP26" s="19">
        <f t="shared" si="25"/>
        <v>56</v>
      </c>
      <c r="CQ26" s="19">
        <f t="shared" si="25"/>
        <v>56</v>
      </c>
      <c r="CR26" s="19">
        <f t="shared" si="25"/>
        <v>56</v>
      </c>
      <c r="CS26" s="19">
        <f t="shared" si="25"/>
        <v>56</v>
      </c>
      <c r="CT26" s="19">
        <f t="shared" si="25"/>
        <v>52</v>
      </c>
      <c r="CU26" s="19">
        <f t="shared" si="25"/>
        <v>52</v>
      </c>
      <c r="CV26" s="19">
        <f t="shared" si="25"/>
        <v>52</v>
      </c>
      <c r="CW26" s="19">
        <f t="shared" si="25"/>
        <v>52</v>
      </c>
      <c r="CX26" s="19">
        <f t="shared" si="25"/>
        <v>52</v>
      </c>
      <c r="CY26" s="19">
        <f t="shared" si="25"/>
        <v>48</v>
      </c>
      <c r="CZ26" s="19">
        <f t="shared" si="25"/>
        <v>48</v>
      </c>
      <c r="DA26" s="19">
        <f t="shared" si="25"/>
        <v>48</v>
      </c>
      <c r="DB26" s="19">
        <f t="shared" si="25"/>
        <v>48</v>
      </c>
      <c r="DC26" s="19">
        <f t="shared" si="25"/>
        <v>48</v>
      </c>
      <c r="DD26" s="19">
        <f t="shared" si="25"/>
        <v>44</v>
      </c>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32"/>
    </row>
    <row r="27" spans="2:159" ht="11.25">
      <c r="B27" s="41" t="s">
        <v>66</v>
      </c>
      <c r="C27" s="8"/>
      <c r="D27" s="15" t="s">
        <v>28</v>
      </c>
      <c r="E27" s="15" t="s">
        <v>30</v>
      </c>
      <c r="F27" s="31">
        <v>24</v>
      </c>
      <c r="G27" s="19">
        <v>24</v>
      </c>
      <c r="H27" s="19">
        <v>24</v>
      </c>
      <c r="I27" s="19">
        <v>24</v>
      </c>
      <c r="J27" s="19">
        <v>24</v>
      </c>
      <c r="K27" s="19">
        <v>24</v>
      </c>
      <c r="L27" s="19">
        <v>24</v>
      </c>
      <c r="M27" s="19">
        <v>24</v>
      </c>
      <c r="N27" s="19">
        <v>24</v>
      </c>
      <c r="O27" s="19">
        <v>24</v>
      </c>
      <c r="P27" s="19">
        <v>24</v>
      </c>
      <c r="Q27" s="19">
        <v>24</v>
      </c>
      <c r="R27" s="19">
        <v>24</v>
      </c>
      <c r="S27" s="19">
        <v>24</v>
      </c>
      <c r="T27" s="19">
        <v>24</v>
      </c>
      <c r="U27" s="19">
        <v>24</v>
      </c>
      <c r="V27" s="19">
        <v>24</v>
      </c>
      <c r="W27" s="19">
        <v>24</v>
      </c>
      <c r="X27" s="19">
        <v>24</v>
      </c>
      <c r="Y27" s="19">
        <v>24</v>
      </c>
      <c r="Z27" s="19">
        <v>24</v>
      </c>
      <c r="AA27" s="19">
        <v>24</v>
      </c>
      <c r="AB27" s="19">
        <v>24</v>
      </c>
      <c r="AC27" s="19">
        <v>24</v>
      </c>
      <c r="AD27" s="19">
        <v>24</v>
      </c>
      <c r="AE27" s="19">
        <v>24</v>
      </c>
      <c r="AF27" s="19">
        <v>24</v>
      </c>
      <c r="AG27" s="19">
        <v>24</v>
      </c>
      <c r="AH27" s="19">
        <v>24</v>
      </c>
      <c r="AI27" s="19">
        <v>24</v>
      </c>
      <c r="AJ27" s="19">
        <v>24</v>
      </c>
      <c r="AK27" s="19">
        <v>24</v>
      </c>
      <c r="AL27" s="19">
        <v>24</v>
      </c>
      <c r="AM27" s="19">
        <v>24</v>
      </c>
      <c r="AN27" s="19">
        <v>24</v>
      </c>
      <c r="AO27" s="19">
        <v>24</v>
      </c>
      <c r="AP27" s="19">
        <v>24</v>
      </c>
      <c r="AQ27" s="19">
        <v>24</v>
      </c>
      <c r="AR27" s="19">
        <v>24</v>
      </c>
      <c r="AS27" s="19">
        <v>24</v>
      </c>
      <c r="AT27" s="19">
        <v>24</v>
      </c>
      <c r="AU27" s="19">
        <v>24</v>
      </c>
      <c r="AV27" s="19">
        <v>24</v>
      </c>
      <c r="AW27" s="19">
        <v>24</v>
      </c>
      <c r="AX27" s="19">
        <v>24</v>
      </c>
      <c r="AY27" s="19">
        <v>24</v>
      </c>
      <c r="AZ27" s="19">
        <v>24</v>
      </c>
      <c r="BA27" s="19">
        <v>24</v>
      </c>
      <c r="BB27" s="19">
        <v>24</v>
      </c>
      <c r="BC27" s="19">
        <v>24</v>
      </c>
      <c r="BD27" s="19">
        <v>24</v>
      </c>
      <c r="BE27" s="19">
        <v>24</v>
      </c>
      <c r="BF27" s="19">
        <v>24</v>
      </c>
      <c r="BG27" s="19">
        <v>24</v>
      </c>
      <c r="BH27" s="19">
        <v>24</v>
      </c>
      <c r="BI27" s="19">
        <v>24</v>
      </c>
      <c r="BJ27" s="19">
        <v>24</v>
      </c>
      <c r="BK27" s="19">
        <v>24</v>
      </c>
      <c r="BL27" s="19">
        <v>24</v>
      </c>
      <c r="BM27" s="19">
        <v>24</v>
      </c>
      <c r="BN27" s="19">
        <v>24</v>
      </c>
      <c r="BO27" s="19">
        <v>24</v>
      </c>
      <c r="BP27" s="19">
        <v>24</v>
      </c>
      <c r="BQ27" s="19">
        <v>24</v>
      </c>
      <c r="BR27" s="19">
        <v>24</v>
      </c>
      <c r="BS27" s="19">
        <v>24</v>
      </c>
      <c r="BT27" s="19">
        <v>24</v>
      </c>
      <c r="BU27" s="19">
        <v>24</v>
      </c>
      <c r="BV27" s="19">
        <v>24</v>
      </c>
      <c r="BW27" s="19">
        <v>24</v>
      </c>
      <c r="BX27" s="19">
        <v>24</v>
      </c>
      <c r="BY27" s="19">
        <v>24</v>
      </c>
      <c r="BZ27" s="19">
        <v>24</v>
      </c>
      <c r="CA27" s="19">
        <v>16</v>
      </c>
      <c r="CB27" s="19">
        <v>16</v>
      </c>
      <c r="CC27" s="19">
        <v>16</v>
      </c>
      <c r="CD27" s="19">
        <v>16</v>
      </c>
      <c r="CE27" s="19">
        <v>16</v>
      </c>
      <c r="CF27" s="19">
        <v>16</v>
      </c>
      <c r="CG27" s="19">
        <v>16</v>
      </c>
      <c r="CH27" s="19">
        <v>16</v>
      </c>
      <c r="CI27" s="19">
        <v>16</v>
      </c>
      <c r="CJ27" s="19">
        <v>16</v>
      </c>
      <c r="CK27" s="19">
        <v>16</v>
      </c>
      <c r="CL27" s="19">
        <v>16</v>
      </c>
      <c r="CM27" s="19">
        <v>16</v>
      </c>
      <c r="CN27" s="19">
        <v>16</v>
      </c>
      <c r="CO27" s="19">
        <v>16</v>
      </c>
      <c r="CP27" s="19">
        <v>16</v>
      </c>
      <c r="CQ27" s="19">
        <v>16</v>
      </c>
      <c r="CR27" s="19">
        <v>16</v>
      </c>
      <c r="CS27" s="19">
        <v>16</v>
      </c>
      <c r="CT27" s="19">
        <v>16</v>
      </c>
      <c r="CU27" s="19">
        <v>16</v>
      </c>
      <c r="CV27" s="19">
        <v>16</v>
      </c>
      <c r="CW27" s="19">
        <v>16</v>
      </c>
      <c r="CX27" s="19">
        <v>16</v>
      </c>
      <c r="CY27" s="19">
        <v>16</v>
      </c>
      <c r="CZ27" s="19">
        <v>16</v>
      </c>
      <c r="DA27" s="19">
        <v>16</v>
      </c>
      <c r="DB27" s="19">
        <v>16</v>
      </c>
      <c r="DC27" s="19">
        <v>16</v>
      </c>
      <c r="DD27" s="19">
        <v>16</v>
      </c>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32"/>
    </row>
    <row r="28" spans="2:159" ht="11.25">
      <c r="B28" s="42" t="s">
        <v>67</v>
      </c>
      <c r="C28" s="25"/>
      <c r="D28" s="27" t="s">
        <v>28</v>
      </c>
      <c r="E28" s="27" t="s">
        <v>30</v>
      </c>
      <c r="F28" s="33">
        <v>32</v>
      </c>
      <c r="G28" s="26">
        <v>32</v>
      </c>
      <c r="H28" s="26">
        <v>32</v>
      </c>
      <c r="I28" s="26">
        <v>32</v>
      </c>
      <c r="J28" s="26">
        <v>32</v>
      </c>
      <c r="K28" s="26">
        <v>32</v>
      </c>
      <c r="L28" s="26">
        <v>32</v>
      </c>
      <c r="M28" s="26">
        <v>32</v>
      </c>
      <c r="N28" s="26">
        <v>32</v>
      </c>
      <c r="O28" s="26">
        <v>32</v>
      </c>
      <c r="P28" s="26">
        <v>32</v>
      </c>
      <c r="Q28" s="26">
        <v>32</v>
      </c>
      <c r="R28" s="26">
        <v>32</v>
      </c>
      <c r="S28" s="26">
        <v>32</v>
      </c>
      <c r="T28" s="26">
        <v>32</v>
      </c>
      <c r="U28" s="26">
        <v>32</v>
      </c>
      <c r="V28" s="26">
        <v>32</v>
      </c>
      <c r="W28" s="26">
        <v>32</v>
      </c>
      <c r="X28" s="26">
        <v>32</v>
      </c>
      <c r="Y28" s="26">
        <v>32</v>
      </c>
      <c r="Z28" s="26">
        <v>32</v>
      </c>
      <c r="AA28" s="26">
        <v>32</v>
      </c>
      <c r="AB28" s="26">
        <v>32</v>
      </c>
      <c r="AC28" s="26">
        <v>32</v>
      </c>
      <c r="AD28" s="26">
        <v>32</v>
      </c>
      <c r="AE28" s="26">
        <v>32</v>
      </c>
      <c r="AF28" s="26">
        <v>32</v>
      </c>
      <c r="AG28" s="26">
        <v>32</v>
      </c>
      <c r="AH28" s="26">
        <v>32</v>
      </c>
      <c r="AI28" s="26">
        <v>32</v>
      </c>
      <c r="AJ28" s="26">
        <v>32</v>
      </c>
      <c r="AK28" s="26">
        <v>32</v>
      </c>
      <c r="AL28" s="26">
        <v>32</v>
      </c>
      <c r="AM28" s="26">
        <v>32</v>
      </c>
      <c r="AN28" s="26">
        <v>32</v>
      </c>
      <c r="AO28" s="26">
        <v>32</v>
      </c>
      <c r="AP28" s="26">
        <v>32</v>
      </c>
      <c r="AQ28" s="26">
        <v>32</v>
      </c>
      <c r="AR28" s="26">
        <v>32</v>
      </c>
      <c r="AS28" s="26">
        <v>32</v>
      </c>
      <c r="AT28" s="26">
        <v>32</v>
      </c>
      <c r="AU28" s="26">
        <v>32</v>
      </c>
      <c r="AV28" s="26">
        <v>32</v>
      </c>
      <c r="AW28" s="26">
        <v>32</v>
      </c>
      <c r="AX28" s="26">
        <v>32</v>
      </c>
      <c r="AY28" s="26">
        <v>32</v>
      </c>
      <c r="AZ28" s="26">
        <v>32</v>
      </c>
      <c r="BA28" s="26">
        <v>32</v>
      </c>
      <c r="BB28" s="26">
        <v>32</v>
      </c>
      <c r="BC28" s="26">
        <v>32</v>
      </c>
      <c r="BD28" s="26">
        <v>32</v>
      </c>
      <c r="BE28" s="26">
        <v>32</v>
      </c>
      <c r="BF28" s="26">
        <v>32</v>
      </c>
      <c r="BG28" s="26">
        <v>32</v>
      </c>
      <c r="BH28" s="26">
        <v>32</v>
      </c>
      <c r="BI28" s="26">
        <v>32</v>
      </c>
      <c r="BJ28" s="26">
        <v>32</v>
      </c>
      <c r="BK28" s="26">
        <v>32</v>
      </c>
      <c r="BL28" s="26">
        <v>32</v>
      </c>
      <c r="BM28" s="26">
        <v>32</v>
      </c>
      <c r="BN28" s="26">
        <v>32</v>
      </c>
      <c r="BO28" s="26">
        <v>32</v>
      </c>
      <c r="BP28" s="26">
        <v>32</v>
      </c>
      <c r="BQ28" s="26">
        <v>32</v>
      </c>
      <c r="BR28" s="26">
        <v>32</v>
      </c>
      <c r="BS28" s="26">
        <v>32</v>
      </c>
      <c r="BT28" s="26">
        <v>32</v>
      </c>
      <c r="BU28" s="26">
        <v>32</v>
      </c>
      <c r="BV28" s="26">
        <v>32</v>
      </c>
      <c r="BW28" s="26">
        <v>32</v>
      </c>
      <c r="BX28" s="26">
        <v>32</v>
      </c>
      <c r="BY28" s="26">
        <v>32</v>
      </c>
      <c r="BZ28" s="26">
        <v>32</v>
      </c>
      <c r="CA28" s="26">
        <v>32</v>
      </c>
      <c r="CB28" s="26">
        <v>32</v>
      </c>
      <c r="CC28" s="26">
        <v>32</v>
      </c>
      <c r="CD28" s="26">
        <v>32</v>
      </c>
      <c r="CE28" s="26">
        <v>32</v>
      </c>
      <c r="CF28" s="26">
        <v>32</v>
      </c>
      <c r="CG28" s="26">
        <v>32</v>
      </c>
      <c r="CH28" s="26">
        <v>32</v>
      </c>
      <c r="CI28" s="26">
        <v>32</v>
      </c>
      <c r="CJ28" s="26">
        <v>32</v>
      </c>
      <c r="CK28" s="26">
        <v>32</v>
      </c>
      <c r="CL28" s="26">
        <v>32</v>
      </c>
      <c r="CM28" s="26">
        <v>32</v>
      </c>
      <c r="CN28" s="26">
        <v>32</v>
      </c>
      <c r="CO28" s="26">
        <v>32</v>
      </c>
      <c r="CP28" s="26">
        <v>32</v>
      </c>
      <c r="CQ28" s="26">
        <v>32</v>
      </c>
      <c r="CR28" s="26">
        <v>32</v>
      </c>
      <c r="CS28" s="26">
        <v>32</v>
      </c>
      <c r="CT28" s="26">
        <v>32</v>
      </c>
      <c r="CU28" s="26">
        <v>32</v>
      </c>
      <c r="CV28" s="26">
        <v>32</v>
      </c>
      <c r="CW28" s="26">
        <v>32</v>
      </c>
      <c r="CX28" s="26">
        <v>32</v>
      </c>
      <c r="CY28" s="26">
        <v>32</v>
      </c>
      <c r="CZ28" s="26">
        <v>32</v>
      </c>
      <c r="DA28" s="26">
        <v>32</v>
      </c>
      <c r="DB28" s="26">
        <v>32</v>
      </c>
      <c r="DC28" s="26">
        <v>32</v>
      </c>
      <c r="DD28" s="26">
        <v>32</v>
      </c>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34"/>
    </row>
    <row r="29" spans="2:159" s="5" customFormat="1" ht="11.25">
      <c r="B29" s="43" t="s">
        <v>3</v>
      </c>
      <c r="C29" s="3"/>
      <c r="D29" s="4" t="str">
        <f>TEXT(ROUND(SUM(F30:F37)/8,1),"0")&amp;" days"</f>
        <v>31 days</v>
      </c>
      <c r="E29" s="4" t="s">
        <v>30</v>
      </c>
      <c r="F29" s="31"/>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32"/>
      <c r="CM29" s="32"/>
      <c r="CN29" s="32"/>
      <c r="CO29" s="32"/>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32"/>
    </row>
    <row r="30" spans="1:159" s="5" customFormat="1" ht="11.25">
      <c r="A30" s="4" t="s">
        <v>36</v>
      </c>
      <c r="B30" s="41" t="s">
        <v>21</v>
      </c>
      <c r="C30" s="17"/>
      <c r="D30" s="15" t="s">
        <v>28</v>
      </c>
      <c r="E30" s="15" t="s">
        <v>34</v>
      </c>
      <c r="F30" s="31">
        <v>40</v>
      </c>
      <c r="G30" s="19">
        <v>40</v>
      </c>
      <c r="H30" s="19">
        <v>40</v>
      </c>
      <c r="I30" s="19">
        <v>40</v>
      </c>
      <c r="J30" s="19">
        <v>40</v>
      </c>
      <c r="K30" s="19">
        <v>40</v>
      </c>
      <c r="L30" s="19">
        <v>40</v>
      </c>
      <c r="M30" s="19">
        <v>40</v>
      </c>
      <c r="N30" s="19">
        <v>40</v>
      </c>
      <c r="O30" s="19">
        <v>40</v>
      </c>
      <c r="P30" s="19">
        <v>40</v>
      </c>
      <c r="Q30" s="19">
        <v>40</v>
      </c>
      <c r="R30" s="19">
        <v>40</v>
      </c>
      <c r="S30" s="19">
        <v>40</v>
      </c>
      <c r="T30" s="19">
        <v>40</v>
      </c>
      <c r="U30" s="19">
        <v>40</v>
      </c>
      <c r="V30" s="19">
        <v>40</v>
      </c>
      <c r="W30" s="19">
        <v>40</v>
      </c>
      <c r="X30" s="19">
        <v>40</v>
      </c>
      <c r="Y30" s="19">
        <v>40</v>
      </c>
      <c r="Z30" s="19">
        <v>40</v>
      </c>
      <c r="AA30" s="19">
        <v>40</v>
      </c>
      <c r="AB30" s="19">
        <v>40</v>
      </c>
      <c r="AC30" s="19">
        <v>40</v>
      </c>
      <c r="AD30" s="19">
        <v>40</v>
      </c>
      <c r="AE30" s="19">
        <v>40</v>
      </c>
      <c r="AF30" s="19">
        <v>40</v>
      </c>
      <c r="AG30" s="19">
        <v>40</v>
      </c>
      <c r="AH30" s="19">
        <v>40</v>
      </c>
      <c r="AI30" s="19">
        <v>40</v>
      </c>
      <c r="AJ30" s="19">
        <v>40</v>
      </c>
      <c r="AK30" s="19"/>
      <c r="AL30" s="19"/>
      <c r="AM30" s="19"/>
      <c r="AN30" s="19"/>
      <c r="AO30" s="19">
        <v>40</v>
      </c>
      <c r="AP30" s="19"/>
      <c r="AQ30" s="19"/>
      <c r="AR30" s="19"/>
      <c r="AS30" s="19"/>
      <c r="AT30" s="19">
        <v>40</v>
      </c>
      <c r="AU30" s="19"/>
      <c r="AV30" s="19"/>
      <c r="AW30" s="19"/>
      <c r="AX30" s="19"/>
      <c r="AY30" s="19">
        <v>40</v>
      </c>
      <c r="AZ30" s="19"/>
      <c r="BA30" s="19"/>
      <c r="BB30" s="19"/>
      <c r="BC30" s="19"/>
      <c r="BD30" s="19">
        <v>40</v>
      </c>
      <c r="BE30" s="19"/>
      <c r="BF30" s="19"/>
      <c r="BG30" s="19"/>
      <c r="BH30" s="19"/>
      <c r="BI30" s="19">
        <v>32</v>
      </c>
      <c r="BJ30" s="19"/>
      <c r="BK30" s="19"/>
      <c r="BL30" s="19"/>
      <c r="BM30" s="19"/>
      <c r="BN30" s="19">
        <v>32</v>
      </c>
      <c r="BO30" s="19"/>
      <c r="BP30" s="19"/>
      <c r="BQ30" s="19"/>
      <c r="BR30" s="19">
        <v>16</v>
      </c>
      <c r="BS30" s="19">
        <v>16</v>
      </c>
      <c r="BT30" s="19">
        <v>16</v>
      </c>
      <c r="BU30" s="19">
        <v>16</v>
      </c>
      <c r="BV30" s="19">
        <v>16</v>
      </c>
      <c r="BW30" s="19">
        <v>16</v>
      </c>
      <c r="BX30" s="19">
        <v>16</v>
      </c>
      <c r="BY30" s="19">
        <v>16</v>
      </c>
      <c r="BZ30" s="19">
        <v>16</v>
      </c>
      <c r="CA30" s="19">
        <v>16</v>
      </c>
      <c r="CB30" s="19">
        <v>16</v>
      </c>
      <c r="CC30" s="19">
        <v>16</v>
      </c>
      <c r="CD30" s="19">
        <v>16</v>
      </c>
      <c r="CE30" s="19">
        <v>16</v>
      </c>
      <c r="CF30" s="19">
        <v>16</v>
      </c>
      <c r="CG30" s="19">
        <v>16</v>
      </c>
      <c r="CH30" s="19">
        <v>16</v>
      </c>
      <c r="CI30" s="19">
        <v>16</v>
      </c>
      <c r="CJ30" s="19">
        <v>16</v>
      </c>
      <c r="CK30" s="19">
        <v>8</v>
      </c>
      <c r="CL30" s="32"/>
      <c r="CM30" s="32"/>
      <c r="CN30" s="32"/>
      <c r="CO30" s="32"/>
      <c r="CP30" s="19"/>
      <c r="CQ30" s="19">
        <v>16</v>
      </c>
      <c r="CR30" s="19"/>
      <c r="CS30" s="19"/>
      <c r="CT30" s="19"/>
      <c r="CU30" s="19"/>
      <c r="CV30" s="19"/>
      <c r="CW30" s="19"/>
      <c r="CX30" s="19">
        <v>8</v>
      </c>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32"/>
    </row>
    <row r="31" spans="1:159" s="4" customFormat="1" ht="11.25" collapsed="1">
      <c r="A31" s="5" t="s">
        <v>28</v>
      </c>
      <c r="B31" s="41" t="s">
        <v>48</v>
      </c>
      <c r="C31" s="17"/>
      <c r="D31" s="15" t="s">
        <v>28</v>
      </c>
      <c r="E31" s="15" t="s">
        <v>29</v>
      </c>
      <c r="F31" s="31">
        <v>40</v>
      </c>
      <c r="G31" s="19">
        <v>40</v>
      </c>
      <c r="H31" s="19">
        <v>40</v>
      </c>
      <c r="I31" s="19">
        <v>40</v>
      </c>
      <c r="J31" s="19">
        <v>40</v>
      </c>
      <c r="K31" s="19">
        <v>40</v>
      </c>
      <c r="L31" s="19">
        <v>40</v>
      </c>
      <c r="M31" s="19">
        <v>40</v>
      </c>
      <c r="N31" s="19">
        <v>40</v>
      </c>
      <c r="O31" s="19">
        <v>40</v>
      </c>
      <c r="P31" s="19">
        <v>40</v>
      </c>
      <c r="Q31" s="19">
        <v>40</v>
      </c>
      <c r="R31" s="19">
        <v>40</v>
      </c>
      <c r="S31" s="19">
        <v>40</v>
      </c>
      <c r="T31" s="19">
        <v>40</v>
      </c>
      <c r="U31" s="19">
        <v>40</v>
      </c>
      <c r="V31" s="19">
        <v>40</v>
      </c>
      <c r="W31" s="19">
        <v>40</v>
      </c>
      <c r="X31" s="19">
        <v>40</v>
      </c>
      <c r="Y31" s="19">
        <v>40</v>
      </c>
      <c r="Z31" s="19">
        <v>40</v>
      </c>
      <c r="AA31" s="19">
        <v>40</v>
      </c>
      <c r="AB31" s="19">
        <v>40</v>
      </c>
      <c r="AC31" s="19">
        <v>40</v>
      </c>
      <c r="AD31" s="19">
        <v>40</v>
      </c>
      <c r="AE31" s="19">
        <v>40</v>
      </c>
      <c r="AF31" s="19">
        <v>40</v>
      </c>
      <c r="AG31" s="19">
        <v>40</v>
      </c>
      <c r="AH31" s="19">
        <v>40</v>
      </c>
      <c r="AI31" s="19">
        <v>40</v>
      </c>
      <c r="AJ31" s="19">
        <v>40</v>
      </c>
      <c r="AK31" s="19"/>
      <c r="AL31" s="19"/>
      <c r="AM31" s="19"/>
      <c r="AN31" s="19"/>
      <c r="AO31" s="19">
        <v>40</v>
      </c>
      <c r="AP31" s="19"/>
      <c r="AQ31" s="19"/>
      <c r="AR31" s="19"/>
      <c r="AS31" s="19"/>
      <c r="AT31" s="19">
        <v>40</v>
      </c>
      <c r="AU31" s="19"/>
      <c r="AV31" s="19"/>
      <c r="AW31" s="19"/>
      <c r="AX31" s="19"/>
      <c r="AY31" s="19">
        <v>40</v>
      </c>
      <c r="AZ31" s="19"/>
      <c r="BA31" s="19"/>
      <c r="BB31" s="19"/>
      <c r="BC31" s="19"/>
      <c r="BD31" s="19">
        <v>40</v>
      </c>
      <c r="BE31" s="19"/>
      <c r="BF31" s="19"/>
      <c r="BG31" s="19"/>
      <c r="BH31" s="19"/>
      <c r="BI31" s="19">
        <v>40</v>
      </c>
      <c r="BJ31" s="19"/>
      <c r="BK31" s="19"/>
      <c r="BL31" s="19"/>
      <c r="BM31" s="19"/>
      <c r="BN31" s="19">
        <v>40</v>
      </c>
      <c r="BO31" s="19"/>
      <c r="BP31" s="19"/>
      <c r="BQ31" s="19"/>
      <c r="BR31" s="19">
        <v>0</v>
      </c>
      <c r="BS31" s="19">
        <v>0</v>
      </c>
      <c r="BT31" s="19">
        <v>0</v>
      </c>
      <c r="BU31" s="19">
        <v>0</v>
      </c>
      <c r="BV31" s="19">
        <v>0</v>
      </c>
      <c r="BW31" s="19"/>
      <c r="BX31" s="19">
        <v>0</v>
      </c>
      <c r="BY31" s="19">
        <v>0</v>
      </c>
      <c r="BZ31" s="19">
        <v>0</v>
      </c>
      <c r="CA31" s="19"/>
      <c r="CB31" s="19"/>
      <c r="CC31" s="19"/>
      <c r="CD31" s="19"/>
      <c r="CE31" s="19"/>
      <c r="CF31" s="19"/>
      <c r="CG31" s="19"/>
      <c r="CH31" s="19"/>
      <c r="CI31" s="19"/>
      <c r="CJ31" s="19"/>
      <c r="CK31" s="19"/>
      <c r="CL31" s="32"/>
      <c r="CM31" s="32"/>
      <c r="CN31" s="32"/>
      <c r="CO31" s="32"/>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32"/>
    </row>
    <row r="32" spans="1:159" s="5" customFormat="1" ht="11.25">
      <c r="A32" s="2" t="s">
        <v>70</v>
      </c>
      <c r="B32" s="41" t="s">
        <v>49</v>
      </c>
      <c r="C32" s="17"/>
      <c r="D32" s="15" t="s">
        <v>28</v>
      </c>
      <c r="E32" s="15" t="s">
        <v>29</v>
      </c>
      <c r="F32" s="31">
        <v>8</v>
      </c>
      <c r="G32" s="19">
        <v>8</v>
      </c>
      <c r="H32" s="19">
        <v>8</v>
      </c>
      <c r="I32" s="19">
        <v>8</v>
      </c>
      <c r="J32" s="19">
        <v>8</v>
      </c>
      <c r="K32" s="19">
        <v>8</v>
      </c>
      <c r="L32" s="19">
        <v>8</v>
      </c>
      <c r="M32" s="19">
        <v>8</v>
      </c>
      <c r="N32" s="19">
        <v>8</v>
      </c>
      <c r="O32" s="19">
        <v>8</v>
      </c>
      <c r="P32" s="19">
        <v>8</v>
      </c>
      <c r="Q32" s="19">
        <v>8</v>
      </c>
      <c r="R32" s="19">
        <v>8</v>
      </c>
      <c r="S32" s="19">
        <v>8</v>
      </c>
      <c r="T32" s="19">
        <v>8</v>
      </c>
      <c r="U32" s="19">
        <v>8</v>
      </c>
      <c r="V32" s="19">
        <v>8</v>
      </c>
      <c r="W32" s="19">
        <v>8</v>
      </c>
      <c r="X32" s="19">
        <v>8</v>
      </c>
      <c r="Y32" s="19">
        <v>8</v>
      </c>
      <c r="Z32" s="19">
        <v>8</v>
      </c>
      <c r="AA32" s="19">
        <v>8</v>
      </c>
      <c r="AB32" s="19">
        <v>8</v>
      </c>
      <c r="AC32" s="19">
        <v>8</v>
      </c>
      <c r="AD32" s="19">
        <v>8</v>
      </c>
      <c r="AE32" s="19">
        <v>8</v>
      </c>
      <c r="AF32" s="19">
        <v>8</v>
      </c>
      <c r="AG32" s="19">
        <v>8</v>
      </c>
      <c r="AH32" s="19">
        <v>8</v>
      </c>
      <c r="AI32" s="19">
        <v>8</v>
      </c>
      <c r="AJ32" s="19">
        <v>8</v>
      </c>
      <c r="AK32" s="19"/>
      <c r="AL32" s="19"/>
      <c r="AM32" s="19"/>
      <c r="AN32" s="19"/>
      <c r="AO32" s="19">
        <v>8</v>
      </c>
      <c r="AP32" s="19"/>
      <c r="AQ32" s="19"/>
      <c r="AR32" s="19"/>
      <c r="AS32" s="19"/>
      <c r="AT32" s="19">
        <v>8</v>
      </c>
      <c r="AU32" s="19"/>
      <c r="AV32" s="19"/>
      <c r="AW32" s="19"/>
      <c r="AX32" s="19"/>
      <c r="AY32" s="19">
        <v>8</v>
      </c>
      <c r="AZ32" s="19"/>
      <c r="BA32" s="19"/>
      <c r="BB32" s="19"/>
      <c r="BC32" s="19"/>
      <c r="BD32" s="19">
        <v>8</v>
      </c>
      <c r="BE32" s="19"/>
      <c r="BF32" s="19"/>
      <c r="BG32" s="19"/>
      <c r="BH32" s="19"/>
      <c r="BI32" s="19">
        <v>8</v>
      </c>
      <c r="BJ32" s="19"/>
      <c r="BK32" s="19"/>
      <c r="BL32" s="19"/>
      <c r="BM32" s="19"/>
      <c r="BN32" s="19">
        <v>8</v>
      </c>
      <c r="BO32" s="19"/>
      <c r="BP32" s="19"/>
      <c r="BQ32" s="19"/>
      <c r="BR32" s="19">
        <v>8</v>
      </c>
      <c r="BS32" s="19">
        <v>8</v>
      </c>
      <c r="BT32" s="19">
        <v>8</v>
      </c>
      <c r="BU32" s="19">
        <v>8</v>
      </c>
      <c r="BV32" s="19">
        <v>8</v>
      </c>
      <c r="BW32" s="19">
        <v>8</v>
      </c>
      <c r="BX32" s="19">
        <v>8</v>
      </c>
      <c r="BY32" s="19">
        <v>8</v>
      </c>
      <c r="BZ32" s="19">
        <v>8</v>
      </c>
      <c r="CA32" s="19">
        <v>8</v>
      </c>
      <c r="CB32" s="19">
        <v>8</v>
      </c>
      <c r="CC32" s="19">
        <v>8</v>
      </c>
      <c r="CD32" s="19">
        <v>8</v>
      </c>
      <c r="CE32" s="19">
        <v>8</v>
      </c>
      <c r="CF32" s="19">
        <v>8</v>
      </c>
      <c r="CG32" s="19">
        <v>8</v>
      </c>
      <c r="CH32" s="19">
        <v>8</v>
      </c>
      <c r="CI32" s="19">
        <v>8</v>
      </c>
      <c r="CJ32" s="19">
        <v>8</v>
      </c>
      <c r="CK32" s="19">
        <v>8</v>
      </c>
      <c r="CL32" s="32"/>
      <c r="CM32" s="32"/>
      <c r="CN32" s="32"/>
      <c r="CO32" s="32"/>
      <c r="CP32" s="19"/>
      <c r="CQ32" s="19">
        <v>0</v>
      </c>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32"/>
    </row>
    <row r="33" spans="1:159" s="5" customFormat="1" ht="11.25">
      <c r="A33" s="5" t="s">
        <v>39</v>
      </c>
      <c r="B33" s="41" t="s">
        <v>50</v>
      </c>
      <c r="C33" s="17"/>
      <c r="D33" s="15" t="s">
        <v>28</v>
      </c>
      <c r="E33" s="15" t="s">
        <v>29</v>
      </c>
      <c r="F33" s="31">
        <v>8</v>
      </c>
      <c r="G33" s="19">
        <v>8</v>
      </c>
      <c r="H33" s="19">
        <v>8</v>
      </c>
      <c r="I33" s="19">
        <v>8</v>
      </c>
      <c r="J33" s="19">
        <v>8</v>
      </c>
      <c r="K33" s="19">
        <v>8</v>
      </c>
      <c r="L33" s="19">
        <v>8</v>
      </c>
      <c r="M33" s="19">
        <v>8</v>
      </c>
      <c r="N33" s="19">
        <v>8</v>
      </c>
      <c r="O33" s="19">
        <v>8</v>
      </c>
      <c r="P33" s="19">
        <v>8</v>
      </c>
      <c r="Q33" s="19">
        <v>8</v>
      </c>
      <c r="R33" s="19">
        <v>8</v>
      </c>
      <c r="S33" s="19">
        <v>8</v>
      </c>
      <c r="T33" s="19">
        <v>8</v>
      </c>
      <c r="U33" s="19">
        <v>8</v>
      </c>
      <c r="V33" s="19">
        <v>8</v>
      </c>
      <c r="W33" s="19">
        <v>8</v>
      </c>
      <c r="X33" s="19">
        <v>8</v>
      </c>
      <c r="Y33" s="19">
        <v>8</v>
      </c>
      <c r="Z33" s="19">
        <v>8</v>
      </c>
      <c r="AA33" s="19">
        <v>8</v>
      </c>
      <c r="AB33" s="19">
        <v>8</v>
      </c>
      <c r="AC33" s="19">
        <v>8</v>
      </c>
      <c r="AD33" s="19">
        <v>8</v>
      </c>
      <c r="AE33" s="19">
        <v>8</v>
      </c>
      <c r="AF33" s="19">
        <v>8</v>
      </c>
      <c r="AG33" s="19">
        <v>8</v>
      </c>
      <c r="AH33" s="19">
        <v>8</v>
      </c>
      <c r="AI33" s="19">
        <v>8</v>
      </c>
      <c r="AJ33" s="19">
        <v>8</v>
      </c>
      <c r="AK33" s="19"/>
      <c r="AL33" s="19"/>
      <c r="AM33" s="19"/>
      <c r="AN33" s="19"/>
      <c r="AO33" s="19">
        <v>8</v>
      </c>
      <c r="AP33" s="19"/>
      <c r="AQ33" s="19"/>
      <c r="AR33" s="19"/>
      <c r="AS33" s="19"/>
      <c r="AT33" s="19">
        <v>8</v>
      </c>
      <c r="AU33" s="19"/>
      <c r="AV33" s="19"/>
      <c r="AW33" s="19"/>
      <c r="AX33" s="19"/>
      <c r="AY33" s="19">
        <v>8</v>
      </c>
      <c r="AZ33" s="19"/>
      <c r="BA33" s="19"/>
      <c r="BB33" s="19"/>
      <c r="BC33" s="19"/>
      <c r="BD33" s="19">
        <v>8</v>
      </c>
      <c r="BE33" s="19"/>
      <c r="BF33" s="19"/>
      <c r="BG33" s="19"/>
      <c r="BH33" s="19"/>
      <c r="BI33" s="19">
        <v>8</v>
      </c>
      <c r="BJ33" s="19"/>
      <c r="BK33" s="19"/>
      <c r="BL33" s="19"/>
      <c r="BM33" s="19"/>
      <c r="BN33" s="19">
        <v>8</v>
      </c>
      <c r="BO33" s="19"/>
      <c r="BP33" s="19"/>
      <c r="BQ33" s="19"/>
      <c r="BR33" s="19">
        <v>0</v>
      </c>
      <c r="BS33" s="19">
        <v>0</v>
      </c>
      <c r="BT33" s="19">
        <v>0</v>
      </c>
      <c r="BU33" s="19">
        <v>0</v>
      </c>
      <c r="BV33" s="19">
        <v>0</v>
      </c>
      <c r="BW33" s="19"/>
      <c r="BX33" s="19">
        <v>0</v>
      </c>
      <c r="BY33" s="19">
        <v>0</v>
      </c>
      <c r="BZ33" s="19">
        <v>0</v>
      </c>
      <c r="CA33" s="19"/>
      <c r="CB33" s="19"/>
      <c r="CC33" s="19"/>
      <c r="CD33" s="19"/>
      <c r="CE33" s="19"/>
      <c r="CF33" s="19"/>
      <c r="CG33" s="19"/>
      <c r="CH33" s="19"/>
      <c r="CI33" s="19"/>
      <c r="CJ33" s="19"/>
      <c r="CK33" s="19"/>
      <c r="CL33" s="32"/>
      <c r="CM33" s="32"/>
      <c r="CN33" s="32"/>
      <c r="CO33" s="32"/>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32"/>
    </row>
    <row r="34" spans="1:159" s="5" customFormat="1" ht="11.25">
      <c r="A34" s="2" t="s">
        <v>130</v>
      </c>
      <c r="B34" s="41" t="s">
        <v>51</v>
      </c>
      <c r="C34" s="17"/>
      <c r="D34" s="15" t="s">
        <v>28</v>
      </c>
      <c r="E34" s="15" t="s">
        <v>34</v>
      </c>
      <c r="F34" s="31">
        <v>24</v>
      </c>
      <c r="G34" s="19">
        <v>24</v>
      </c>
      <c r="H34" s="19">
        <v>24</v>
      </c>
      <c r="I34" s="19">
        <v>24</v>
      </c>
      <c r="J34" s="19">
        <v>24</v>
      </c>
      <c r="K34" s="19">
        <v>24</v>
      </c>
      <c r="L34" s="19">
        <v>24</v>
      </c>
      <c r="M34" s="19">
        <v>24</v>
      </c>
      <c r="N34" s="19">
        <v>24</v>
      </c>
      <c r="O34" s="19">
        <v>24</v>
      </c>
      <c r="P34" s="19">
        <v>24</v>
      </c>
      <c r="Q34" s="19">
        <v>24</v>
      </c>
      <c r="R34" s="19">
        <v>24</v>
      </c>
      <c r="S34" s="19">
        <v>24</v>
      </c>
      <c r="T34" s="19">
        <v>24</v>
      </c>
      <c r="U34" s="19">
        <v>24</v>
      </c>
      <c r="V34" s="19">
        <v>24</v>
      </c>
      <c r="W34" s="19">
        <v>24</v>
      </c>
      <c r="X34" s="19">
        <v>24</v>
      </c>
      <c r="Y34" s="19">
        <v>24</v>
      </c>
      <c r="Z34" s="19">
        <v>24</v>
      </c>
      <c r="AA34" s="19">
        <v>24</v>
      </c>
      <c r="AB34" s="19">
        <v>24</v>
      </c>
      <c r="AC34" s="19">
        <v>24</v>
      </c>
      <c r="AD34" s="19">
        <v>24</v>
      </c>
      <c r="AE34" s="19">
        <v>24</v>
      </c>
      <c r="AF34" s="19">
        <v>24</v>
      </c>
      <c r="AG34" s="19">
        <v>24</v>
      </c>
      <c r="AH34" s="19">
        <v>24</v>
      </c>
      <c r="AI34" s="19">
        <v>24</v>
      </c>
      <c r="AJ34" s="19">
        <v>24</v>
      </c>
      <c r="AK34" s="19"/>
      <c r="AL34" s="19"/>
      <c r="AM34" s="19"/>
      <c r="AN34" s="19"/>
      <c r="AO34" s="19">
        <v>24</v>
      </c>
      <c r="AP34" s="19"/>
      <c r="AQ34" s="19"/>
      <c r="AR34" s="19"/>
      <c r="AS34" s="19"/>
      <c r="AT34" s="19">
        <v>24</v>
      </c>
      <c r="AU34" s="19"/>
      <c r="AV34" s="19"/>
      <c r="AW34" s="19"/>
      <c r="AX34" s="19"/>
      <c r="AY34" s="19">
        <v>24</v>
      </c>
      <c r="AZ34" s="19"/>
      <c r="BA34" s="19"/>
      <c r="BB34" s="19"/>
      <c r="BC34" s="19"/>
      <c r="BD34" s="19">
        <v>24</v>
      </c>
      <c r="BE34" s="19"/>
      <c r="BF34" s="19"/>
      <c r="BG34" s="19"/>
      <c r="BH34" s="19"/>
      <c r="BI34" s="19">
        <v>16</v>
      </c>
      <c r="BJ34" s="19"/>
      <c r="BK34" s="19"/>
      <c r="BL34" s="19"/>
      <c r="BM34" s="19"/>
      <c r="BN34" s="19">
        <v>16</v>
      </c>
      <c r="BO34" s="19"/>
      <c r="BP34" s="19"/>
      <c r="BQ34" s="19"/>
      <c r="BR34" s="19">
        <v>8</v>
      </c>
      <c r="BS34" s="19">
        <v>8</v>
      </c>
      <c r="BT34" s="19">
        <v>8</v>
      </c>
      <c r="BU34" s="19">
        <v>8</v>
      </c>
      <c r="BV34" s="19">
        <v>8</v>
      </c>
      <c r="BW34" s="19">
        <v>8</v>
      </c>
      <c r="BX34" s="19">
        <v>8</v>
      </c>
      <c r="BY34" s="19">
        <v>8</v>
      </c>
      <c r="BZ34" s="19">
        <v>8</v>
      </c>
      <c r="CA34" s="19">
        <v>8</v>
      </c>
      <c r="CB34" s="19">
        <v>8</v>
      </c>
      <c r="CC34" s="19">
        <v>8</v>
      </c>
      <c r="CD34" s="19">
        <v>8</v>
      </c>
      <c r="CE34" s="19">
        <v>8</v>
      </c>
      <c r="CF34" s="19">
        <v>8</v>
      </c>
      <c r="CG34" s="19">
        <v>8</v>
      </c>
      <c r="CH34" s="19">
        <v>8</v>
      </c>
      <c r="CI34" s="19">
        <v>8</v>
      </c>
      <c r="CJ34" s="19">
        <v>8</v>
      </c>
      <c r="CK34" s="19">
        <v>8</v>
      </c>
      <c r="CL34" s="32"/>
      <c r="CM34" s="32"/>
      <c r="CN34" s="32"/>
      <c r="CO34" s="32"/>
      <c r="CP34" s="19"/>
      <c r="CQ34" s="19">
        <v>8</v>
      </c>
      <c r="CR34" s="19"/>
      <c r="CS34" s="19"/>
      <c r="CT34" s="19"/>
      <c r="CU34" s="19"/>
      <c r="CV34" s="19"/>
      <c r="CW34" s="19"/>
      <c r="CX34" s="19">
        <v>8</v>
      </c>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32"/>
    </row>
    <row r="35" spans="1:159" ht="11.25">
      <c r="A35" s="5" t="s">
        <v>40</v>
      </c>
      <c r="B35" s="41" t="s">
        <v>52</v>
      </c>
      <c r="C35" s="17"/>
      <c r="D35" s="15" t="s">
        <v>28</v>
      </c>
      <c r="E35" s="15" t="s">
        <v>29</v>
      </c>
      <c r="F35" s="31">
        <v>64</v>
      </c>
      <c r="G35" s="19">
        <v>64</v>
      </c>
      <c r="H35" s="19">
        <v>64</v>
      </c>
      <c r="I35" s="19">
        <v>64</v>
      </c>
      <c r="J35" s="19">
        <v>64</v>
      </c>
      <c r="K35" s="19">
        <v>64</v>
      </c>
      <c r="L35" s="19">
        <v>64</v>
      </c>
      <c r="M35" s="19">
        <v>64</v>
      </c>
      <c r="N35" s="19">
        <v>64</v>
      </c>
      <c r="O35" s="19">
        <v>64</v>
      </c>
      <c r="P35" s="19">
        <v>64</v>
      </c>
      <c r="Q35" s="19">
        <v>64</v>
      </c>
      <c r="R35" s="19">
        <v>64</v>
      </c>
      <c r="S35" s="19">
        <v>64</v>
      </c>
      <c r="T35" s="19">
        <v>64</v>
      </c>
      <c r="U35" s="19">
        <v>64</v>
      </c>
      <c r="V35" s="19">
        <v>64</v>
      </c>
      <c r="W35" s="19">
        <v>64</v>
      </c>
      <c r="X35" s="19">
        <v>64</v>
      </c>
      <c r="Y35" s="19">
        <v>64</v>
      </c>
      <c r="Z35" s="19">
        <v>64</v>
      </c>
      <c r="AA35" s="19">
        <v>64</v>
      </c>
      <c r="AB35" s="19">
        <v>64</v>
      </c>
      <c r="AC35" s="19">
        <v>64</v>
      </c>
      <c r="AD35" s="19">
        <v>64</v>
      </c>
      <c r="AE35" s="19">
        <v>64</v>
      </c>
      <c r="AF35" s="19">
        <v>64</v>
      </c>
      <c r="AG35" s="19">
        <v>64</v>
      </c>
      <c r="AH35" s="19">
        <v>64</v>
      </c>
      <c r="AI35" s="19">
        <v>64</v>
      </c>
      <c r="AJ35" s="19">
        <v>64</v>
      </c>
      <c r="AK35" s="19"/>
      <c r="AL35" s="19"/>
      <c r="AM35" s="19"/>
      <c r="AN35" s="19"/>
      <c r="AO35" s="19">
        <v>64</v>
      </c>
      <c r="AP35" s="19"/>
      <c r="AQ35" s="19"/>
      <c r="AR35" s="19"/>
      <c r="AS35" s="19"/>
      <c r="AT35" s="19">
        <v>64</v>
      </c>
      <c r="AU35" s="19"/>
      <c r="AV35" s="19"/>
      <c r="AW35" s="19"/>
      <c r="AX35" s="19"/>
      <c r="AY35" s="19">
        <v>64</v>
      </c>
      <c r="AZ35" s="19"/>
      <c r="BA35" s="19"/>
      <c r="BB35" s="19"/>
      <c r="BC35" s="19"/>
      <c r="BD35" s="19">
        <v>64</v>
      </c>
      <c r="BE35" s="19"/>
      <c r="BF35" s="19"/>
      <c r="BG35" s="19"/>
      <c r="BH35" s="19"/>
      <c r="BI35" s="19">
        <v>24</v>
      </c>
      <c r="BJ35" s="19"/>
      <c r="BK35" s="19"/>
      <c r="BL35" s="19"/>
      <c r="BM35" s="19"/>
      <c r="BN35" s="19">
        <v>24</v>
      </c>
      <c r="BO35" s="19"/>
      <c r="BP35" s="19"/>
      <c r="BQ35" s="19"/>
      <c r="BR35" s="19">
        <v>16</v>
      </c>
      <c r="BS35" s="19">
        <v>16</v>
      </c>
      <c r="BT35" s="19">
        <v>16</v>
      </c>
      <c r="BU35" s="19">
        <v>16</v>
      </c>
      <c r="BV35" s="19">
        <v>16</v>
      </c>
      <c r="BW35" s="19">
        <v>16</v>
      </c>
      <c r="BX35" s="19">
        <v>16</v>
      </c>
      <c r="BY35" s="19">
        <v>16</v>
      </c>
      <c r="BZ35" s="19">
        <v>16</v>
      </c>
      <c r="CA35" s="19">
        <v>16</v>
      </c>
      <c r="CB35" s="19">
        <v>16</v>
      </c>
      <c r="CC35" s="19">
        <v>16</v>
      </c>
      <c r="CD35" s="19">
        <v>16</v>
      </c>
      <c r="CE35" s="19">
        <v>16</v>
      </c>
      <c r="CF35" s="19">
        <v>16</v>
      </c>
      <c r="CG35" s="19">
        <v>16</v>
      </c>
      <c r="CH35" s="19">
        <v>16</v>
      </c>
      <c r="CI35" s="19">
        <v>16</v>
      </c>
      <c r="CJ35" s="19">
        <v>16</v>
      </c>
      <c r="CK35" s="19">
        <v>8</v>
      </c>
      <c r="CL35" s="32"/>
      <c r="CM35" s="32"/>
      <c r="CN35" s="32"/>
      <c r="CO35" s="32"/>
      <c r="CP35" s="19"/>
      <c r="CQ35" s="19">
        <v>8</v>
      </c>
      <c r="CR35" s="19"/>
      <c r="CS35" s="19"/>
      <c r="CT35" s="19"/>
      <c r="CU35" s="19"/>
      <c r="CV35" s="19"/>
      <c r="CW35" s="19"/>
      <c r="CX35" s="19">
        <v>0</v>
      </c>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32"/>
    </row>
    <row r="36" spans="1:159" ht="11.25">
      <c r="A36" s="5" t="s">
        <v>69</v>
      </c>
      <c r="B36" s="41" t="s">
        <v>32</v>
      </c>
      <c r="C36" s="17"/>
      <c r="D36" s="15" t="s">
        <v>28</v>
      </c>
      <c r="E36" s="15" t="s">
        <v>29</v>
      </c>
      <c r="F36" s="31">
        <v>40</v>
      </c>
      <c r="G36" s="19">
        <v>40</v>
      </c>
      <c r="H36" s="19">
        <v>40</v>
      </c>
      <c r="I36" s="19">
        <v>40</v>
      </c>
      <c r="J36" s="19">
        <v>40</v>
      </c>
      <c r="K36" s="19">
        <v>40</v>
      </c>
      <c r="L36" s="19">
        <v>40</v>
      </c>
      <c r="M36" s="19">
        <v>40</v>
      </c>
      <c r="N36" s="19">
        <v>40</v>
      </c>
      <c r="O36" s="19">
        <v>40</v>
      </c>
      <c r="P36" s="19">
        <v>40</v>
      </c>
      <c r="Q36" s="19">
        <v>40</v>
      </c>
      <c r="R36" s="19">
        <v>40</v>
      </c>
      <c r="S36" s="19">
        <v>40</v>
      </c>
      <c r="T36" s="19">
        <v>40</v>
      </c>
      <c r="U36" s="19">
        <v>40</v>
      </c>
      <c r="V36" s="19">
        <v>40</v>
      </c>
      <c r="W36" s="19">
        <v>40</v>
      </c>
      <c r="X36" s="19">
        <v>40</v>
      </c>
      <c r="Y36" s="19">
        <v>40</v>
      </c>
      <c r="Z36" s="19">
        <v>40</v>
      </c>
      <c r="AA36" s="19">
        <v>40</v>
      </c>
      <c r="AB36" s="19">
        <v>40</v>
      </c>
      <c r="AC36" s="19">
        <v>40</v>
      </c>
      <c r="AD36" s="19">
        <v>40</v>
      </c>
      <c r="AE36" s="19">
        <v>40</v>
      </c>
      <c r="AF36" s="19">
        <v>40</v>
      </c>
      <c r="AG36" s="19">
        <v>40</v>
      </c>
      <c r="AH36" s="19">
        <v>40</v>
      </c>
      <c r="AI36" s="19">
        <v>40</v>
      </c>
      <c r="AJ36" s="19">
        <v>40</v>
      </c>
      <c r="AK36" s="19"/>
      <c r="AL36" s="19"/>
      <c r="AM36" s="19"/>
      <c r="AN36" s="19"/>
      <c r="AO36" s="19">
        <v>40</v>
      </c>
      <c r="AP36" s="19"/>
      <c r="AQ36" s="19"/>
      <c r="AR36" s="19"/>
      <c r="AS36" s="19"/>
      <c r="AT36" s="19">
        <v>40</v>
      </c>
      <c r="AU36" s="19"/>
      <c r="AV36" s="19"/>
      <c r="AW36" s="19"/>
      <c r="AX36" s="19"/>
      <c r="AY36" s="19">
        <v>40</v>
      </c>
      <c r="AZ36" s="19"/>
      <c r="BA36" s="19"/>
      <c r="BB36" s="19"/>
      <c r="BC36" s="19"/>
      <c r="BD36" s="19">
        <v>40</v>
      </c>
      <c r="BE36" s="19">
        <v>40</v>
      </c>
      <c r="BF36" s="19">
        <v>40</v>
      </c>
      <c r="BG36" s="19">
        <v>40</v>
      </c>
      <c r="BH36" s="19">
        <v>40</v>
      </c>
      <c r="BI36" s="19">
        <v>40</v>
      </c>
      <c r="BJ36" s="19"/>
      <c r="BK36" s="19"/>
      <c r="BL36" s="19"/>
      <c r="BM36" s="19"/>
      <c r="BN36" s="19">
        <v>40</v>
      </c>
      <c r="BO36" s="19"/>
      <c r="BP36" s="19"/>
      <c r="BQ36" s="19"/>
      <c r="BR36" s="19">
        <v>40</v>
      </c>
      <c r="BS36" s="19">
        <v>40</v>
      </c>
      <c r="BT36" s="19">
        <v>40</v>
      </c>
      <c r="BU36" s="19">
        <v>40</v>
      </c>
      <c r="BV36" s="19">
        <v>40</v>
      </c>
      <c r="BW36" s="19">
        <v>40</v>
      </c>
      <c r="BX36" s="19">
        <v>40</v>
      </c>
      <c r="BY36" s="19">
        <v>40</v>
      </c>
      <c r="BZ36" s="19">
        <v>40</v>
      </c>
      <c r="CA36" s="19">
        <v>40</v>
      </c>
      <c r="CB36" s="19">
        <v>40</v>
      </c>
      <c r="CC36" s="19">
        <v>40</v>
      </c>
      <c r="CD36" s="19">
        <v>40</v>
      </c>
      <c r="CE36" s="19">
        <v>40</v>
      </c>
      <c r="CF36" s="19">
        <v>40</v>
      </c>
      <c r="CG36" s="19">
        <v>40</v>
      </c>
      <c r="CH36" s="19">
        <v>40</v>
      </c>
      <c r="CI36" s="19">
        <v>40</v>
      </c>
      <c r="CJ36" s="19">
        <v>40</v>
      </c>
      <c r="CK36" s="19">
        <v>24</v>
      </c>
      <c r="CL36" s="32"/>
      <c r="CM36" s="32"/>
      <c r="CN36" s="32"/>
      <c r="CO36" s="32"/>
      <c r="CP36" s="19"/>
      <c r="CQ36" s="19">
        <v>32</v>
      </c>
      <c r="CR36" s="19"/>
      <c r="CS36" s="19"/>
      <c r="CT36" s="19"/>
      <c r="CU36" s="19"/>
      <c r="CV36" s="19"/>
      <c r="CW36" s="19"/>
      <c r="CX36" s="19">
        <v>24</v>
      </c>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32"/>
    </row>
    <row r="37" spans="2:159" ht="12" thickBot="1">
      <c r="B37" s="44" t="s">
        <v>33</v>
      </c>
      <c r="C37" s="45"/>
      <c r="D37" s="46" t="s">
        <v>28</v>
      </c>
      <c r="E37" s="46" t="s">
        <v>30</v>
      </c>
      <c r="F37" s="35">
        <v>24</v>
      </c>
      <c r="G37" s="36">
        <v>24</v>
      </c>
      <c r="H37" s="36">
        <v>24</v>
      </c>
      <c r="I37" s="36">
        <v>24</v>
      </c>
      <c r="J37" s="36">
        <v>24</v>
      </c>
      <c r="K37" s="36">
        <v>24</v>
      </c>
      <c r="L37" s="36">
        <v>24</v>
      </c>
      <c r="M37" s="36">
        <v>24</v>
      </c>
      <c r="N37" s="36">
        <v>24</v>
      </c>
      <c r="O37" s="36">
        <v>24</v>
      </c>
      <c r="P37" s="36">
        <v>24</v>
      </c>
      <c r="Q37" s="36">
        <v>24</v>
      </c>
      <c r="R37" s="36">
        <v>24</v>
      </c>
      <c r="S37" s="36">
        <v>24</v>
      </c>
      <c r="T37" s="36">
        <v>24</v>
      </c>
      <c r="U37" s="36">
        <v>24</v>
      </c>
      <c r="V37" s="36">
        <v>24</v>
      </c>
      <c r="W37" s="36">
        <v>24</v>
      </c>
      <c r="X37" s="36">
        <v>24</v>
      </c>
      <c r="Y37" s="36">
        <v>24</v>
      </c>
      <c r="Z37" s="36">
        <v>24</v>
      </c>
      <c r="AA37" s="36">
        <v>24</v>
      </c>
      <c r="AB37" s="36">
        <v>24</v>
      </c>
      <c r="AC37" s="36">
        <v>24</v>
      </c>
      <c r="AD37" s="36">
        <v>24</v>
      </c>
      <c r="AE37" s="36">
        <v>24</v>
      </c>
      <c r="AF37" s="36">
        <v>24</v>
      </c>
      <c r="AG37" s="36">
        <v>24</v>
      </c>
      <c r="AH37" s="36">
        <v>24</v>
      </c>
      <c r="AI37" s="36">
        <v>24</v>
      </c>
      <c r="AJ37" s="36">
        <v>24</v>
      </c>
      <c r="AK37" s="36"/>
      <c r="AL37" s="36"/>
      <c r="AM37" s="36"/>
      <c r="AN37" s="36"/>
      <c r="AO37" s="36">
        <v>24</v>
      </c>
      <c r="AP37" s="36"/>
      <c r="AQ37" s="36"/>
      <c r="AR37" s="36"/>
      <c r="AS37" s="36"/>
      <c r="AT37" s="36">
        <v>24</v>
      </c>
      <c r="AU37" s="36"/>
      <c r="AV37" s="36"/>
      <c r="AW37" s="36"/>
      <c r="AX37" s="36"/>
      <c r="AY37" s="36">
        <v>24</v>
      </c>
      <c r="AZ37" s="36"/>
      <c r="BA37" s="36"/>
      <c r="BB37" s="36"/>
      <c r="BC37" s="36"/>
      <c r="BD37" s="36">
        <v>24</v>
      </c>
      <c r="BE37" s="36">
        <v>24</v>
      </c>
      <c r="BF37" s="36">
        <v>24</v>
      </c>
      <c r="BG37" s="36">
        <v>24</v>
      </c>
      <c r="BH37" s="36">
        <v>24</v>
      </c>
      <c r="BI37" s="36">
        <v>24</v>
      </c>
      <c r="BJ37" s="36"/>
      <c r="BK37" s="36"/>
      <c r="BL37" s="36"/>
      <c r="BM37" s="36"/>
      <c r="BN37" s="36">
        <v>24</v>
      </c>
      <c r="BO37" s="36"/>
      <c r="BP37" s="36"/>
      <c r="BQ37" s="36"/>
      <c r="BR37" s="36">
        <v>40</v>
      </c>
      <c r="BS37" s="36">
        <v>40</v>
      </c>
      <c r="BT37" s="36">
        <v>40</v>
      </c>
      <c r="BU37" s="36">
        <v>40</v>
      </c>
      <c r="BV37" s="36">
        <v>40</v>
      </c>
      <c r="BW37" s="36">
        <v>40</v>
      </c>
      <c r="BX37" s="36">
        <v>40</v>
      </c>
      <c r="BY37" s="36">
        <v>40</v>
      </c>
      <c r="BZ37" s="36">
        <v>40</v>
      </c>
      <c r="CA37" s="36">
        <v>40</v>
      </c>
      <c r="CB37" s="36">
        <v>40</v>
      </c>
      <c r="CC37" s="36">
        <v>40</v>
      </c>
      <c r="CD37" s="36">
        <v>40</v>
      </c>
      <c r="CE37" s="36">
        <v>40</v>
      </c>
      <c r="CF37" s="36">
        <v>40</v>
      </c>
      <c r="CG37" s="36">
        <v>40</v>
      </c>
      <c r="CH37" s="36">
        <v>40</v>
      </c>
      <c r="CI37" s="36">
        <v>40</v>
      </c>
      <c r="CJ37" s="36">
        <v>40</v>
      </c>
      <c r="CK37" s="36">
        <v>40</v>
      </c>
      <c r="CL37" s="37"/>
      <c r="CM37" s="37"/>
      <c r="CN37" s="37"/>
      <c r="CO37" s="37"/>
      <c r="CP37" s="36"/>
      <c r="CQ37" s="36">
        <v>40</v>
      </c>
      <c r="CR37" s="36"/>
      <c r="CS37" s="36"/>
      <c r="CT37" s="36"/>
      <c r="CU37" s="36"/>
      <c r="CV37" s="36"/>
      <c r="CW37" s="36"/>
      <c r="CX37" s="36">
        <v>40</v>
      </c>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7"/>
    </row>
    <row r="38" spans="2:159" ht="11.25">
      <c r="B38" s="17"/>
      <c r="C38" s="17"/>
      <c r="D38" s="15"/>
      <c r="E38" s="15"/>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row>
    <row r="39" spans="2:159" ht="11.25">
      <c r="B39" s="17"/>
      <c r="C39" s="17"/>
      <c r="D39" s="15"/>
      <c r="E39" s="15"/>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row>
    <row r="40" ht="11.25"/>
    <row r="41" spans="2:159" ht="15.75">
      <c r="B41" s="97" t="s">
        <v>15</v>
      </c>
      <c r="C41" s="97"/>
      <c r="D41" s="97"/>
      <c r="E41" s="97"/>
      <c r="F41" s="18">
        <v>38257</v>
      </c>
      <c r="G41" s="18">
        <f>F41+1</f>
        <v>38258</v>
      </c>
      <c r="H41" s="18">
        <f aca="true" t="shared" si="26" ref="H41:O41">G41+1</f>
        <v>38259</v>
      </c>
      <c r="I41" s="18">
        <f t="shared" si="26"/>
        <v>38260</v>
      </c>
      <c r="J41" s="22">
        <f t="shared" si="26"/>
        <v>38261</v>
      </c>
      <c r="K41" s="18">
        <f>J41+3</f>
        <v>38264</v>
      </c>
      <c r="L41" s="18">
        <f t="shared" si="26"/>
        <v>38265</v>
      </c>
      <c r="M41" s="18">
        <f t="shared" si="26"/>
        <v>38266</v>
      </c>
      <c r="N41" s="18">
        <f t="shared" si="26"/>
        <v>38267</v>
      </c>
      <c r="O41" s="22">
        <f t="shared" si="26"/>
        <v>38268</v>
      </c>
      <c r="P41" s="18">
        <f>O41+3</f>
        <v>38271</v>
      </c>
      <c r="Q41" s="18">
        <f>P41+1</f>
        <v>38272</v>
      </c>
      <c r="R41" s="18">
        <f>Q41+1</f>
        <v>38273</v>
      </c>
      <c r="S41" s="18">
        <f>R41+1</f>
        <v>38274</v>
      </c>
      <c r="T41" s="22">
        <f>S41+1</f>
        <v>38275</v>
      </c>
      <c r="U41" s="18">
        <f>T41+3</f>
        <v>38278</v>
      </c>
      <c r="V41" s="18">
        <f>U41+1</f>
        <v>38279</v>
      </c>
      <c r="W41" s="18">
        <f>V41+1</f>
        <v>38280</v>
      </c>
      <c r="X41" s="18">
        <f>W41+1</f>
        <v>38281</v>
      </c>
      <c r="Y41" s="22">
        <f>X41+1</f>
        <v>38282</v>
      </c>
      <c r="Z41" s="18">
        <f>Y41+3</f>
        <v>38285</v>
      </c>
      <c r="AA41" s="18">
        <f>Z41+1</f>
        <v>38286</v>
      </c>
      <c r="AB41" s="18">
        <f>AA41+1</f>
        <v>38287</v>
      </c>
      <c r="AC41" s="18">
        <f>AB41+1</f>
        <v>38288</v>
      </c>
      <c r="AD41" s="22">
        <f>AC41+1</f>
        <v>38289</v>
      </c>
      <c r="AE41" s="18">
        <f>AD41+3</f>
        <v>38292</v>
      </c>
      <c r="AF41" s="18">
        <f>AE41+1</f>
        <v>38293</v>
      </c>
      <c r="AG41" s="18">
        <f>AF41+1</f>
        <v>38294</v>
      </c>
      <c r="AH41" s="18">
        <f>AG41+1</f>
        <v>38295</v>
      </c>
      <c r="AI41" s="22">
        <f>AH41+1</f>
        <v>38296</v>
      </c>
      <c r="AJ41" s="18">
        <f>AI41+3</f>
        <v>38299</v>
      </c>
      <c r="AK41" s="18">
        <f>AJ41+1</f>
        <v>38300</v>
      </c>
      <c r="AL41" s="18">
        <f>AK41+1</f>
        <v>38301</v>
      </c>
      <c r="AM41" s="18">
        <f>AL41+1</f>
        <v>38302</v>
      </c>
      <c r="AN41" s="22">
        <f>AM41+1</f>
        <v>38303</v>
      </c>
      <c r="AO41" s="18">
        <f>AN41+3</f>
        <v>38306</v>
      </c>
      <c r="AP41" s="18">
        <f>AO41+1</f>
        <v>38307</v>
      </c>
      <c r="AQ41" s="18">
        <f>AP41+1</f>
        <v>38308</v>
      </c>
      <c r="AR41" s="18">
        <f>AQ41+1</f>
        <v>38309</v>
      </c>
      <c r="AS41" s="22">
        <f>AR41+1</f>
        <v>38310</v>
      </c>
      <c r="AT41" s="18">
        <f>AS41+3</f>
        <v>38313</v>
      </c>
      <c r="AU41" s="18">
        <f>AT41+1</f>
        <v>38314</v>
      </c>
      <c r="AV41" s="18">
        <f>AU41+1</f>
        <v>38315</v>
      </c>
      <c r="AW41" s="18">
        <f>AV41+1</f>
        <v>38316</v>
      </c>
      <c r="AX41" s="22">
        <f>AW41+1</f>
        <v>38317</v>
      </c>
      <c r="AY41" s="18">
        <f>AX41+3</f>
        <v>38320</v>
      </c>
      <c r="AZ41" s="18">
        <f>AY41+1</f>
        <v>38321</v>
      </c>
      <c r="BA41" s="18">
        <f>AZ41+1</f>
        <v>38322</v>
      </c>
      <c r="BB41" s="18">
        <f>BA41+1</f>
        <v>38323</v>
      </c>
      <c r="BC41" s="22">
        <f>BB41+1</f>
        <v>38324</v>
      </c>
      <c r="BD41" s="18">
        <f>BC41+3</f>
        <v>38327</v>
      </c>
      <c r="BE41" s="18">
        <f>BD41+1</f>
        <v>38328</v>
      </c>
      <c r="BF41" s="18">
        <f>BE41+1</f>
        <v>38329</v>
      </c>
      <c r="BG41" s="18">
        <f>BF41+1</f>
        <v>38330</v>
      </c>
      <c r="BH41" s="22">
        <f>BG41+1</f>
        <v>38331</v>
      </c>
      <c r="BI41" s="18">
        <f>BH41+3</f>
        <v>38334</v>
      </c>
      <c r="BJ41" s="18">
        <f>BI41+1</f>
        <v>38335</v>
      </c>
      <c r="BK41" s="18">
        <f>BJ41+1</f>
        <v>38336</v>
      </c>
      <c r="BL41" s="18">
        <f>BK41+1</f>
        <v>38337</v>
      </c>
      <c r="BM41" s="22">
        <f>BL41+1</f>
        <v>38338</v>
      </c>
      <c r="BN41" s="18">
        <f>BM41+3</f>
        <v>38341</v>
      </c>
      <c r="BO41" s="18">
        <f>BN41+1</f>
        <v>38342</v>
      </c>
      <c r="BP41" s="18">
        <f>BO41+1</f>
        <v>38343</v>
      </c>
      <c r="BQ41" s="18">
        <f>BP41+1</f>
        <v>38344</v>
      </c>
      <c r="BR41" s="22">
        <f>BQ41+1</f>
        <v>38345</v>
      </c>
      <c r="BS41" s="18">
        <f>BR41+8</f>
        <v>38353</v>
      </c>
      <c r="BT41" s="18">
        <f>BS41+1</f>
        <v>38354</v>
      </c>
      <c r="BU41" s="18">
        <f>BT41+1</f>
        <v>38355</v>
      </c>
      <c r="BV41" s="18">
        <f>BU41+1</f>
        <v>38356</v>
      </c>
      <c r="BW41" s="22">
        <f>BV41+1</f>
        <v>38357</v>
      </c>
      <c r="BX41" s="18">
        <f>BW41+3</f>
        <v>38360</v>
      </c>
      <c r="BY41" s="18">
        <f>BX41+1</f>
        <v>38361</v>
      </c>
      <c r="BZ41" s="18">
        <f>BY41+1</f>
        <v>38362</v>
      </c>
      <c r="CA41" s="18">
        <f>BZ41+1</f>
        <v>38363</v>
      </c>
      <c r="CB41" s="22">
        <f>CA41+1</f>
        <v>38364</v>
      </c>
      <c r="CC41" s="18">
        <f>CB41+3</f>
        <v>38367</v>
      </c>
      <c r="CD41" s="18">
        <f>CC41+1</f>
        <v>38368</v>
      </c>
      <c r="CE41" s="18">
        <f>CD41+1</f>
        <v>38369</v>
      </c>
      <c r="CF41" s="18">
        <f>CE41+1</f>
        <v>38370</v>
      </c>
      <c r="CG41" s="22">
        <f>CF41+1</f>
        <v>38371</v>
      </c>
      <c r="CH41" s="18">
        <f>CG41+3</f>
        <v>38374</v>
      </c>
      <c r="CI41" s="18">
        <f aca="true" t="shared" si="27" ref="CI41:CN41">CH41+1</f>
        <v>38375</v>
      </c>
      <c r="CJ41" s="18">
        <f t="shared" si="27"/>
        <v>38376</v>
      </c>
      <c r="CK41" s="18">
        <f t="shared" si="27"/>
        <v>38377</v>
      </c>
      <c r="CL41" s="22">
        <f t="shared" si="27"/>
        <v>38378</v>
      </c>
      <c r="CM41" s="22">
        <f t="shared" si="27"/>
        <v>38379</v>
      </c>
      <c r="CN41" s="22">
        <f t="shared" si="27"/>
        <v>38380</v>
      </c>
      <c r="CO41" s="22">
        <f aca="true" t="shared" si="28" ref="CO41:DT41">CN41+1</f>
        <v>38381</v>
      </c>
      <c r="CP41" s="22">
        <f t="shared" si="28"/>
        <v>38382</v>
      </c>
      <c r="CQ41" s="22">
        <f t="shared" si="28"/>
        <v>38383</v>
      </c>
      <c r="CR41" s="22">
        <f t="shared" si="28"/>
        <v>38384</v>
      </c>
      <c r="CS41" s="22">
        <f t="shared" si="28"/>
        <v>38385</v>
      </c>
      <c r="CT41" s="22">
        <f t="shared" si="28"/>
        <v>38386</v>
      </c>
      <c r="CU41" s="22">
        <f t="shared" si="28"/>
        <v>38387</v>
      </c>
      <c r="CV41" s="22">
        <f t="shared" si="28"/>
        <v>38388</v>
      </c>
      <c r="CW41" s="22">
        <f t="shared" si="28"/>
        <v>38389</v>
      </c>
      <c r="CX41" s="22">
        <f t="shared" si="28"/>
        <v>38390</v>
      </c>
      <c r="CY41" s="22">
        <f t="shared" si="28"/>
        <v>38391</v>
      </c>
      <c r="CZ41" s="22">
        <f t="shared" si="28"/>
        <v>38392</v>
      </c>
      <c r="DA41" s="22">
        <f t="shared" si="28"/>
        <v>38393</v>
      </c>
      <c r="DB41" s="22">
        <f t="shared" si="28"/>
        <v>38394</v>
      </c>
      <c r="DC41" s="22">
        <f t="shared" si="28"/>
        <v>38395</v>
      </c>
      <c r="DD41" s="22">
        <f t="shared" si="28"/>
        <v>38396</v>
      </c>
      <c r="DE41" s="22">
        <f t="shared" si="28"/>
        <v>38397</v>
      </c>
      <c r="DF41" s="22">
        <f t="shared" si="28"/>
        <v>38398</v>
      </c>
      <c r="DG41" s="22">
        <f t="shared" si="28"/>
        <v>38399</v>
      </c>
      <c r="DH41" s="22">
        <f t="shared" si="28"/>
        <v>38400</v>
      </c>
      <c r="DI41" s="22">
        <f t="shared" si="28"/>
        <v>38401</v>
      </c>
      <c r="DJ41" s="22">
        <f t="shared" si="28"/>
        <v>38402</v>
      </c>
      <c r="DK41" s="22">
        <f t="shared" si="28"/>
        <v>38403</v>
      </c>
      <c r="DL41" s="22">
        <f t="shared" si="28"/>
        <v>38404</v>
      </c>
      <c r="DM41" s="22">
        <f t="shared" si="28"/>
        <v>38405</v>
      </c>
      <c r="DN41" s="22">
        <f t="shared" si="28"/>
        <v>38406</v>
      </c>
      <c r="DO41" s="22">
        <f t="shared" si="28"/>
        <v>38407</v>
      </c>
      <c r="DP41" s="22">
        <f t="shared" si="28"/>
        <v>38408</v>
      </c>
      <c r="DQ41" s="22">
        <f t="shared" si="28"/>
        <v>38409</v>
      </c>
      <c r="DR41" s="22">
        <f t="shared" si="28"/>
        <v>38410</v>
      </c>
      <c r="DS41" s="22">
        <f t="shared" si="28"/>
        <v>38411</v>
      </c>
      <c r="DT41" s="22">
        <f t="shared" si="28"/>
        <v>38412</v>
      </c>
      <c r="DU41" s="22">
        <f aca="true" t="shared" si="29" ref="DU41:FC41">DT41+1</f>
        <v>38413</v>
      </c>
      <c r="DV41" s="22">
        <f t="shared" si="29"/>
        <v>38414</v>
      </c>
      <c r="DW41" s="22">
        <f t="shared" si="29"/>
        <v>38415</v>
      </c>
      <c r="DX41" s="22">
        <f t="shared" si="29"/>
        <v>38416</v>
      </c>
      <c r="DY41" s="22">
        <f t="shared" si="29"/>
        <v>38417</v>
      </c>
      <c r="DZ41" s="22">
        <f t="shared" si="29"/>
        <v>38418</v>
      </c>
      <c r="EA41" s="22">
        <f t="shared" si="29"/>
        <v>38419</v>
      </c>
      <c r="EB41" s="22">
        <f t="shared" si="29"/>
        <v>38420</v>
      </c>
      <c r="EC41" s="22">
        <f t="shared" si="29"/>
        <v>38421</v>
      </c>
      <c r="ED41" s="22">
        <f t="shared" si="29"/>
        <v>38422</v>
      </c>
      <c r="EE41" s="22">
        <f t="shared" si="29"/>
        <v>38423</v>
      </c>
      <c r="EF41" s="22">
        <f t="shared" si="29"/>
        <v>38424</v>
      </c>
      <c r="EG41" s="22">
        <f t="shared" si="29"/>
        <v>38425</v>
      </c>
      <c r="EH41" s="22">
        <f t="shared" si="29"/>
        <v>38426</v>
      </c>
      <c r="EI41" s="22">
        <f t="shared" si="29"/>
        <v>38427</v>
      </c>
      <c r="EJ41" s="22">
        <f t="shared" si="29"/>
        <v>38428</v>
      </c>
      <c r="EK41" s="22">
        <f t="shared" si="29"/>
        <v>38429</v>
      </c>
      <c r="EL41" s="22">
        <f t="shared" si="29"/>
        <v>38430</v>
      </c>
      <c r="EM41" s="22">
        <f t="shared" si="29"/>
        <v>38431</v>
      </c>
      <c r="EN41" s="22">
        <f t="shared" si="29"/>
        <v>38432</v>
      </c>
      <c r="EO41" s="22">
        <f t="shared" si="29"/>
        <v>38433</v>
      </c>
      <c r="EP41" s="22">
        <f t="shared" si="29"/>
        <v>38434</v>
      </c>
      <c r="EQ41" s="22">
        <f t="shared" si="29"/>
        <v>38435</v>
      </c>
      <c r="ER41" s="22">
        <f t="shared" si="29"/>
        <v>38436</v>
      </c>
      <c r="ES41" s="22">
        <f t="shared" si="29"/>
        <v>38437</v>
      </c>
      <c r="ET41" s="22">
        <f t="shared" si="29"/>
        <v>38438</v>
      </c>
      <c r="EU41" s="22">
        <f t="shared" si="29"/>
        <v>38439</v>
      </c>
      <c r="EV41" s="22">
        <f t="shared" si="29"/>
        <v>38440</v>
      </c>
      <c r="EW41" s="22">
        <f t="shared" si="29"/>
        <v>38441</v>
      </c>
      <c r="EX41" s="22">
        <f t="shared" si="29"/>
        <v>38442</v>
      </c>
      <c r="EY41" s="22">
        <f t="shared" si="29"/>
        <v>38443</v>
      </c>
      <c r="EZ41" s="22">
        <f t="shared" si="29"/>
        <v>38444</v>
      </c>
      <c r="FA41" s="22">
        <f t="shared" si="29"/>
        <v>38445</v>
      </c>
      <c r="FB41" s="22">
        <f t="shared" si="29"/>
        <v>38446</v>
      </c>
      <c r="FC41" s="22">
        <f t="shared" si="29"/>
        <v>38447</v>
      </c>
    </row>
    <row r="42" spans="1:159" s="7" customFormat="1" ht="11.25">
      <c r="A42" s="7" t="s">
        <v>35</v>
      </c>
      <c r="B42" s="68" t="s">
        <v>37</v>
      </c>
      <c r="C42" s="68"/>
      <c r="D42" s="69" t="s">
        <v>27</v>
      </c>
      <c r="E42" s="69" t="s">
        <v>31</v>
      </c>
      <c r="F42" s="95">
        <f aca="true" t="shared" si="30" ref="F42:W42">F41</f>
        <v>38257</v>
      </c>
      <c r="G42" s="95">
        <f t="shared" si="30"/>
        <v>38258</v>
      </c>
      <c r="H42" s="95">
        <f t="shared" si="30"/>
        <v>38259</v>
      </c>
      <c r="I42" s="95">
        <f t="shared" si="30"/>
        <v>38260</v>
      </c>
      <c r="J42" s="95">
        <f t="shared" si="30"/>
        <v>38261</v>
      </c>
      <c r="K42" s="95">
        <f t="shared" si="30"/>
        <v>38264</v>
      </c>
      <c r="L42" s="95">
        <f t="shared" si="30"/>
        <v>38265</v>
      </c>
      <c r="M42" s="95">
        <f t="shared" si="30"/>
        <v>38266</v>
      </c>
      <c r="N42" s="95">
        <f t="shared" si="30"/>
        <v>38267</v>
      </c>
      <c r="O42" s="95">
        <f t="shared" si="30"/>
        <v>38268</v>
      </c>
      <c r="P42" s="95">
        <f t="shared" si="30"/>
        <v>38271</v>
      </c>
      <c r="Q42" s="95">
        <f t="shared" si="30"/>
        <v>38272</v>
      </c>
      <c r="R42" s="95">
        <f t="shared" si="30"/>
        <v>38273</v>
      </c>
      <c r="S42" s="95">
        <f t="shared" si="30"/>
        <v>38274</v>
      </c>
      <c r="T42" s="95">
        <f t="shared" si="30"/>
        <v>38275</v>
      </c>
      <c r="U42" s="95">
        <f t="shared" si="30"/>
        <v>38278</v>
      </c>
      <c r="V42" s="95">
        <f t="shared" si="30"/>
        <v>38279</v>
      </c>
      <c r="W42" s="95">
        <f t="shared" si="30"/>
        <v>38280</v>
      </c>
      <c r="X42" s="95">
        <f>X41</f>
        <v>38281</v>
      </c>
      <c r="Y42" s="95">
        <f aca="true" t="shared" si="31" ref="Y42:CJ42">Y41</f>
        <v>38282</v>
      </c>
      <c r="Z42" s="95">
        <f t="shared" si="31"/>
        <v>38285</v>
      </c>
      <c r="AA42" s="95">
        <f t="shared" si="31"/>
        <v>38286</v>
      </c>
      <c r="AB42" s="95">
        <f t="shared" si="31"/>
        <v>38287</v>
      </c>
      <c r="AC42" s="95">
        <f t="shared" si="31"/>
        <v>38288</v>
      </c>
      <c r="AD42" s="95">
        <f t="shared" si="31"/>
        <v>38289</v>
      </c>
      <c r="AE42" s="95">
        <f t="shared" si="31"/>
        <v>38292</v>
      </c>
      <c r="AF42" s="95">
        <f t="shared" si="31"/>
        <v>38293</v>
      </c>
      <c r="AG42" s="95">
        <f t="shared" si="31"/>
        <v>38294</v>
      </c>
      <c r="AH42" s="95">
        <f t="shared" si="31"/>
        <v>38295</v>
      </c>
      <c r="AI42" s="95">
        <f t="shared" si="31"/>
        <v>38296</v>
      </c>
      <c r="AJ42" s="95">
        <f t="shared" si="31"/>
        <v>38299</v>
      </c>
      <c r="AK42" s="95">
        <f t="shared" si="31"/>
        <v>38300</v>
      </c>
      <c r="AL42" s="95">
        <f t="shared" si="31"/>
        <v>38301</v>
      </c>
      <c r="AM42" s="95">
        <f t="shared" si="31"/>
        <v>38302</v>
      </c>
      <c r="AN42" s="95">
        <f t="shared" si="31"/>
        <v>38303</v>
      </c>
      <c r="AO42" s="95">
        <f t="shared" si="31"/>
        <v>38306</v>
      </c>
      <c r="AP42" s="95">
        <f t="shared" si="31"/>
        <v>38307</v>
      </c>
      <c r="AQ42" s="95">
        <f t="shared" si="31"/>
        <v>38308</v>
      </c>
      <c r="AR42" s="95">
        <f t="shared" si="31"/>
        <v>38309</v>
      </c>
      <c r="AS42" s="95">
        <f t="shared" si="31"/>
        <v>38310</v>
      </c>
      <c r="AT42" s="95">
        <f t="shared" si="31"/>
        <v>38313</v>
      </c>
      <c r="AU42" s="95">
        <f t="shared" si="31"/>
        <v>38314</v>
      </c>
      <c r="AV42" s="95">
        <f t="shared" si="31"/>
        <v>38315</v>
      </c>
      <c r="AW42" s="95">
        <f t="shared" si="31"/>
        <v>38316</v>
      </c>
      <c r="AX42" s="95">
        <f t="shared" si="31"/>
        <v>38317</v>
      </c>
      <c r="AY42" s="95">
        <f t="shared" si="31"/>
        <v>38320</v>
      </c>
      <c r="AZ42" s="95">
        <f t="shared" si="31"/>
        <v>38321</v>
      </c>
      <c r="BA42" s="95">
        <f t="shared" si="31"/>
        <v>38322</v>
      </c>
      <c r="BB42" s="95">
        <f t="shared" si="31"/>
        <v>38323</v>
      </c>
      <c r="BC42" s="95">
        <f t="shared" si="31"/>
        <v>38324</v>
      </c>
      <c r="BD42" s="95">
        <f t="shared" si="31"/>
        <v>38327</v>
      </c>
      <c r="BE42" s="95">
        <f t="shared" si="31"/>
        <v>38328</v>
      </c>
      <c r="BF42" s="95">
        <f t="shared" si="31"/>
        <v>38329</v>
      </c>
      <c r="BG42" s="95">
        <f t="shared" si="31"/>
        <v>38330</v>
      </c>
      <c r="BH42" s="95">
        <f t="shared" si="31"/>
        <v>38331</v>
      </c>
      <c r="BI42" s="95">
        <f t="shared" si="31"/>
        <v>38334</v>
      </c>
      <c r="BJ42" s="95">
        <f t="shared" si="31"/>
        <v>38335</v>
      </c>
      <c r="BK42" s="95">
        <f t="shared" si="31"/>
        <v>38336</v>
      </c>
      <c r="BL42" s="95">
        <f t="shared" si="31"/>
        <v>38337</v>
      </c>
      <c r="BM42" s="95">
        <f t="shared" si="31"/>
        <v>38338</v>
      </c>
      <c r="BN42" s="95">
        <f t="shared" si="31"/>
        <v>38341</v>
      </c>
      <c r="BO42" s="95">
        <f t="shared" si="31"/>
        <v>38342</v>
      </c>
      <c r="BP42" s="95">
        <f t="shared" si="31"/>
        <v>38343</v>
      </c>
      <c r="BQ42" s="95">
        <f t="shared" si="31"/>
        <v>38344</v>
      </c>
      <c r="BR42" s="95">
        <f t="shared" si="31"/>
        <v>38345</v>
      </c>
      <c r="BS42" s="95">
        <f t="shared" si="31"/>
        <v>38353</v>
      </c>
      <c r="BT42" s="95">
        <f t="shared" si="31"/>
        <v>38354</v>
      </c>
      <c r="BU42" s="95">
        <f t="shared" si="31"/>
        <v>38355</v>
      </c>
      <c r="BV42" s="95">
        <f t="shared" si="31"/>
        <v>38356</v>
      </c>
      <c r="BW42" s="95">
        <f t="shared" si="31"/>
        <v>38357</v>
      </c>
      <c r="BX42" s="95">
        <f t="shared" si="31"/>
        <v>38360</v>
      </c>
      <c r="BY42" s="95">
        <f t="shared" si="31"/>
        <v>38361</v>
      </c>
      <c r="BZ42" s="95">
        <f t="shared" si="31"/>
        <v>38362</v>
      </c>
      <c r="CA42" s="95">
        <f t="shared" si="31"/>
        <v>38363</v>
      </c>
      <c r="CB42" s="95">
        <f t="shared" si="31"/>
        <v>38364</v>
      </c>
      <c r="CC42" s="95">
        <f t="shared" si="31"/>
        <v>38367</v>
      </c>
      <c r="CD42" s="95">
        <f t="shared" si="31"/>
        <v>38368</v>
      </c>
      <c r="CE42" s="95">
        <f t="shared" si="31"/>
        <v>38369</v>
      </c>
      <c r="CF42" s="95">
        <f t="shared" si="31"/>
        <v>38370</v>
      </c>
      <c r="CG42" s="95">
        <f t="shared" si="31"/>
        <v>38371</v>
      </c>
      <c r="CH42" s="95">
        <f t="shared" si="31"/>
        <v>38374</v>
      </c>
      <c r="CI42" s="95">
        <f t="shared" si="31"/>
        <v>38375</v>
      </c>
      <c r="CJ42" s="95">
        <f t="shared" si="31"/>
        <v>38376</v>
      </c>
      <c r="CK42" s="95">
        <f aca="true" t="shared" si="32" ref="CK42:EV42">CK41</f>
        <v>38377</v>
      </c>
      <c r="CL42" s="95">
        <f t="shared" si="32"/>
        <v>38378</v>
      </c>
      <c r="CM42" s="95">
        <f t="shared" si="32"/>
        <v>38379</v>
      </c>
      <c r="CN42" s="95">
        <f t="shared" si="32"/>
        <v>38380</v>
      </c>
      <c r="CO42" s="95">
        <f t="shared" si="32"/>
        <v>38381</v>
      </c>
      <c r="CP42" s="95">
        <f t="shared" si="32"/>
        <v>38382</v>
      </c>
      <c r="CQ42" s="95">
        <f t="shared" si="32"/>
        <v>38383</v>
      </c>
      <c r="CR42" s="95">
        <f t="shared" si="32"/>
        <v>38384</v>
      </c>
      <c r="CS42" s="95">
        <f t="shared" si="32"/>
        <v>38385</v>
      </c>
      <c r="CT42" s="95">
        <f t="shared" si="32"/>
        <v>38386</v>
      </c>
      <c r="CU42" s="95">
        <f t="shared" si="32"/>
        <v>38387</v>
      </c>
      <c r="CV42" s="95">
        <f t="shared" si="32"/>
        <v>38388</v>
      </c>
      <c r="CW42" s="95">
        <f t="shared" si="32"/>
        <v>38389</v>
      </c>
      <c r="CX42" s="95">
        <f t="shared" si="32"/>
        <v>38390</v>
      </c>
      <c r="CY42" s="95">
        <f t="shared" si="32"/>
        <v>38391</v>
      </c>
      <c r="CZ42" s="95">
        <f t="shared" si="32"/>
        <v>38392</v>
      </c>
      <c r="DA42" s="95">
        <f t="shared" si="32"/>
        <v>38393</v>
      </c>
      <c r="DB42" s="95">
        <f t="shared" si="32"/>
        <v>38394</v>
      </c>
      <c r="DC42" s="95">
        <f t="shared" si="32"/>
        <v>38395</v>
      </c>
      <c r="DD42" s="95">
        <f t="shared" si="32"/>
        <v>38396</v>
      </c>
      <c r="DE42" s="95">
        <f t="shared" si="32"/>
        <v>38397</v>
      </c>
      <c r="DF42" s="95">
        <f t="shared" si="32"/>
        <v>38398</v>
      </c>
      <c r="DG42" s="95">
        <f t="shared" si="32"/>
        <v>38399</v>
      </c>
      <c r="DH42" s="95">
        <f t="shared" si="32"/>
        <v>38400</v>
      </c>
      <c r="DI42" s="95">
        <f t="shared" si="32"/>
        <v>38401</v>
      </c>
      <c r="DJ42" s="95">
        <f t="shared" si="32"/>
        <v>38402</v>
      </c>
      <c r="DK42" s="95">
        <f t="shared" si="32"/>
        <v>38403</v>
      </c>
      <c r="DL42" s="95">
        <f t="shared" si="32"/>
        <v>38404</v>
      </c>
      <c r="DM42" s="95">
        <f t="shared" si="32"/>
        <v>38405</v>
      </c>
      <c r="DN42" s="95">
        <f t="shared" si="32"/>
        <v>38406</v>
      </c>
      <c r="DO42" s="95">
        <f t="shared" si="32"/>
        <v>38407</v>
      </c>
      <c r="DP42" s="95">
        <f t="shared" si="32"/>
        <v>38408</v>
      </c>
      <c r="DQ42" s="95">
        <f t="shared" si="32"/>
        <v>38409</v>
      </c>
      <c r="DR42" s="95">
        <f t="shared" si="32"/>
        <v>38410</v>
      </c>
      <c r="DS42" s="95">
        <f t="shared" si="32"/>
        <v>38411</v>
      </c>
      <c r="DT42" s="95">
        <f t="shared" si="32"/>
        <v>38412</v>
      </c>
      <c r="DU42" s="95">
        <f t="shared" si="32"/>
        <v>38413</v>
      </c>
      <c r="DV42" s="95">
        <f t="shared" si="32"/>
        <v>38414</v>
      </c>
      <c r="DW42" s="95">
        <f t="shared" si="32"/>
        <v>38415</v>
      </c>
      <c r="DX42" s="95">
        <f t="shared" si="32"/>
        <v>38416</v>
      </c>
      <c r="DY42" s="95">
        <f t="shared" si="32"/>
        <v>38417</v>
      </c>
      <c r="DZ42" s="95">
        <f t="shared" si="32"/>
        <v>38418</v>
      </c>
      <c r="EA42" s="95">
        <f t="shared" si="32"/>
        <v>38419</v>
      </c>
      <c r="EB42" s="95">
        <f t="shared" si="32"/>
        <v>38420</v>
      </c>
      <c r="EC42" s="95">
        <f t="shared" si="32"/>
        <v>38421</v>
      </c>
      <c r="ED42" s="95">
        <f t="shared" si="32"/>
        <v>38422</v>
      </c>
      <c r="EE42" s="95">
        <f t="shared" si="32"/>
        <v>38423</v>
      </c>
      <c r="EF42" s="95">
        <f t="shared" si="32"/>
        <v>38424</v>
      </c>
      <c r="EG42" s="95">
        <f t="shared" si="32"/>
        <v>38425</v>
      </c>
      <c r="EH42" s="95">
        <f t="shared" si="32"/>
        <v>38426</v>
      </c>
      <c r="EI42" s="95">
        <f t="shared" si="32"/>
        <v>38427</v>
      </c>
      <c r="EJ42" s="95">
        <f t="shared" si="32"/>
        <v>38428</v>
      </c>
      <c r="EK42" s="95">
        <f t="shared" si="32"/>
        <v>38429</v>
      </c>
      <c r="EL42" s="95">
        <f t="shared" si="32"/>
        <v>38430</v>
      </c>
      <c r="EM42" s="95">
        <f t="shared" si="32"/>
        <v>38431</v>
      </c>
      <c r="EN42" s="95">
        <f t="shared" si="32"/>
        <v>38432</v>
      </c>
      <c r="EO42" s="95">
        <f t="shared" si="32"/>
        <v>38433</v>
      </c>
      <c r="EP42" s="95">
        <f t="shared" si="32"/>
        <v>38434</v>
      </c>
      <c r="EQ42" s="95">
        <f t="shared" si="32"/>
        <v>38435</v>
      </c>
      <c r="ER42" s="95">
        <f t="shared" si="32"/>
        <v>38436</v>
      </c>
      <c r="ES42" s="95">
        <f t="shared" si="32"/>
        <v>38437</v>
      </c>
      <c r="ET42" s="95">
        <f t="shared" si="32"/>
        <v>38438</v>
      </c>
      <c r="EU42" s="95">
        <f t="shared" si="32"/>
        <v>38439</v>
      </c>
      <c r="EV42" s="95">
        <f t="shared" si="32"/>
        <v>38440</v>
      </c>
      <c r="EW42" s="95">
        <f aca="true" t="shared" si="33" ref="EW42:FC42">EW41</f>
        <v>38441</v>
      </c>
      <c r="EX42" s="95">
        <f t="shared" si="33"/>
        <v>38442</v>
      </c>
      <c r="EY42" s="95">
        <f t="shared" si="33"/>
        <v>38443</v>
      </c>
      <c r="EZ42" s="95">
        <f t="shared" si="33"/>
        <v>38444</v>
      </c>
      <c r="FA42" s="95">
        <f t="shared" si="33"/>
        <v>38445</v>
      </c>
      <c r="FB42" s="95">
        <f t="shared" si="33"/>
        <v>38446</v>
      </c>
      <c r="FC42" s="95">
        <f t="shared" si="33"/>
        <v>38447</v>
      </c>
    </row>
    <row r="43" spans="2:5" ht="11.25">
      <c r="B43" s="70" t="s">
        <v>134</v>
      </c>
      <c r="C43" s="71"/>
      <c r="D43" s="70"/>
      <c r="E43" s="70" t="s">
        <v>34</v>
      </c>
    </row>
    <row r="44" spans="2:5" ht="11.25">
      <c r="B44" s="72" t="s">
        <v>135</v>
      </c>
      <c r="C44" s="73"/>
      <c r="D44" s="73" t="s">
        <v>40</v>
      </c>
      <c r="E44" s="73" t="s">
        <v>29</v>
      </c>
    </row>
    <row r="45" spans="2:5" ht="11.25">
      <c r="B45" s="72" t="s">
        <v>136</v>
      </c>
      <c r="C45" s="74"/>
      <c r="D45" s="73" t="s">
        <v>39</v>
      </c>
      <c r="E45" s="73" t="s">
        <v>29</v>
      </c>
    </row>
    <row r="46" spans="2:5" ht="11.25">
      <c r="B46" s="72" t="s">
        <v>137</v>
      </c>
      <c r="C46" s="74"/>
      <c r="D46" s="73" t="s">
        <v>130</v>
      </c>
      <c r="E46" s="73" t="s">
        <v>29</v>
      </c>
    </row>
    <row r="47" spans="2:5" ht="11.25">
      <c r="B47" s="75"/>
      <c r="C47" s="74"/>
      <c r="D47" s="73"/>
      <c r="E47" s="76"/>
    </row>
    <row r="48" spans="2:5" ht="11.25">
      <c r="B48" s="70" t="s">
        <v>138</v>
      </c>
      <c r="C48" s="71"/>
      <c r="D48" s="70"/>
      <c r="E48" s="70" t="s">
        <v>34</v>
      </c>
    </row>
    <row r="49" spans="2:5" ht="11.25">
      <c r="B49" s="72" t="s">
        <v>139</v>
      </c>
      <c r="C49" s="73"/>
      <c r="D49" s="73" t="s">
        <v>130</v>
      </c>
      <c r="E49" s="73" t="s">
        <v>34</v>
      </c>
    </row>
    <row r="50" spans="2:5" ht="11.25">
      <c r="B50" s="72" t="s">
        <v>140</v>
      </c>
      <c r="C50" s="74"/>
      <c r="D50" s="73"/>
      <c r="E50" s="76"/>
    </row>
    <row r="51" spans="2:31" ht="12.75">
      <c r="B51" s="72" t="s">
        <v>141</v>
      </c>
      <c r="C51" s="74"/>
      <c r="D51" s="73"/>
      <c r="E51" s="76"/>
      <c r="AE51" s="94"/>
    </row>
    <row r="52" spans="2:5" ht="11.25">
      <c r="B52" s="72" t="s">
        <v>142</v>
      </c>
      <c r="C52" s="74"/>
      <c r="D52" s="73"/>
      <c r="E52" s="76"/>
    </row>
    <row r="53" spans="2:5" ht="11.25">
      <c r="B53" s="72" t="s">
        <v>143</v>
      </c>
      <c r="C53" s="74"/>
      <c r="D53" s="73"/>
      <c r="E53" s="76"/>
    </row>
    <row r="54" spans="2:5" ht="11.25">
      <c r="B54" s="72" t="s">
        <v>144</v>
      </c>
      <c r="C54" s="74"/>
      <c r="D54" s="73"/>
      <c r="E54" s="76"/>
    </row>
    <row r="55" spans="2:5" ht="11.25">
      <c r="B55" s="72" t="s">
        <v>145</v>
      </c>
      <c r="C55" s="74"/>
      <c r="D55" s="73"/>
      <c r="E55" s="76"/>
    </row>
    <row r="56" spans="2:5" ht="11.25">
      <c r="B56" s="72" t="s">
        <v>146</v>
      </c>
      <c r="C56" s="74"/>
      <c r="D56" s="73"/>
      <c r="E56" s="76"/>
    </row>
    <row r="57" spans="2:5" ht="11.25">
      <c r="B57" s="72" t="s">
        <v>19</v>
      </c>
      <c r="C57" s="74"/>
      <c r="D57" s="73"/>
      <c r="E57" s="76"/>
    </row>
    <row r="58" spans="2:5" ht="11.25">
      <c r="B58" s="72" t="s">
        <v>25</v>
      </c>
      <c r="C58" s="74"/>
      <c r="D58" s="73"/>
      <c r="E58" s="76"/>
    </row>
    <row r="59" spans="2:5" ht="11.25">
      <c r="B59" s="72" t="s">
        <v>26</v>
      </c>
      <c r="C59" s="74"/>
      <c r="D59" s="73"/>
      <c r="E59" s="76"/>
    </row>
    <row r="60" spans="2:5" ht="11.25">
      <c r="B60" s="72"/>
      <c r="C60" s="74"/>
      <c r="D60" s="73"/>
      <c r="E60" s="76"/>
    </row>
    <row r="61" spans="2:5" ht="11.25">
      <c r="B61" s="70" t="s">
        <v>149</v>
      </c>
      <c r="C61" s="71"/>
      <c r="D61" s="70"/>
      <c r="E61" s="70" t="s">
        <v>34</v>
      </c>
    </row>
    <row r="62" spans="2:5" ht="11.25">
      <c r="B62" s="72" t="s">
        <v>150</v>
      </c>
      <c r="C62" s="73"/>
      <c r="D62" s="73" t="s">
        <v>130</v>
      </c>
      <c r="E62" s="73" t="s">
        <v>34</v>
      </c>
    </row>
    <row r="63" spans="2:5" ht="11.25">
      <c r="B63" s="72" t="s">
        <v>151</v>
      </c>
      <c r="C63" s="73"/>
      <c r="D63" s="73" t="s">
        <v>130</v>
      </c>
      <c r="E63" s="73" t="s">
        <v>34</v>
      </c>
    </row>
    <row r="64" spans="2:5" ht="11.25">
      <c r="B64" s="72" t="s">
        <v>152</v>
      </c>
      <c r="C64" s="73"/>
      <c r="D64" s="73"/>
      <c r="E64" s="73"/>
    </row>
    <row r="65" spans="2:5" ht="11.25">
      <c r="B65" s="72" t="s">
        <v>153</v>
      </c>
      <c r="C65" s="73"/>
      <c r="D65" s="73"/>
      <c r="E65" s="73"/>
    </row>
    <row r="66" spans="2:5" ht="11.25">
      <c r="B66" s="72" t="s">
        <v>154</v>
      </c>
      <c r="C66" s="73"/>
      <c r="D66" s="73"/>
      <c r="E66" s="73"/>
    </row>
    <row r="67" spans="2:5" ht="11.25">
      <c r="B67" s="72" t="s">
        <v>155</v>
      </c>
      <c r="C67" s="73"/>
      <c r="D67" s="73"/>
      <c r="E67" s="73"/>
    </row>
    <row r="68" spans="2:5" ht="11.25">
      <c r="B68" s="72" t="s">
        <v>156</v>
      </c>
      <c r="C68" s="73"/>
      <c r="D68" s="73"/>
      <c r="E68" s="73"/>
    </row>
    <row r="69" spans="2:5" ht="11.25">
      <c r="B69" s="75"/>
      <c r="C69" s="74"/>
      <c r="D69" s="76"/>
      <c r="E69" s="76"/>
    </row>
    <row r="70" spans="2:5" ht="11.25">
      <c r="B70" s="70" t="s">
        <v>147</v>
      </c>
      <c r="C70" s="71"/>
      <c r="D70" s="70"/>
      <c r="E70" s="70" t="s">
        <v>34</v>
      </c>
    </row>
    <row r="71" spans="2:5" ht="11.25">
      <c r="B71" s="72" t="s">
        <v>148</v>
      </c>
      <c r="C71" s="73"/>
      <c r="D71" s="73" t="s">
        <v>40</v>
      </c>
      <c r="E71" s="73" t="s">
        <v>34</v>
      </c>
    </row>
    <row r="72" spans="2:5" ht="11.25">
      <c r="B72" s="72" t="s">
        <v>157</v>
      </c>
      <c r="C72" s="73"/>
      <c r="D72" s="73"/>
      <c r="E72" s="73"/>
    </row>
    <row r="73" spans="2:5" ht="11.25">
      <c r="B73" s="72" t="s">
        <v>158</v>
      </c>
      <c r="C73" s="73"/>
      <c r="D73" s="73"/>
      <c r="E73" s="73"/>
    </row>
    <row r="74" spans="2:5" ht="11.25">
      <c r="B74" s="72" t="s">
        <v>24</v>
      </c>
      <c r="C74" s="73"/>
      <c r="D74" s="73"/>
      <c r="E74" s="73"/>
    </row>
    <row r="75" spans="2:5" ht="11.25">
      <c r="B75" s="72" t="s">
        <v>20</v>
      </c>
      <c r="C75" s="73"/>
      <c r="D75" s="73" t="s">
        <v>40</v>
      </c>
      <c r="E75" s="73"/>
    </row>
    <row r="76" spans="2:5" ht="11.25">
      <c r="B76" s="72" t="s">
        <v>23</v>
      </c>
      <c r="C76" s="73"/>
      <c r="D76" s="73"/>
      <c r="E76" s="73"/>
    </row>
    <row r="77" spans="2:5" ht="11.25">
      <c r="B77" s="72" t="s">
        <v>161</v>
      </c>
      <c r="C77" s="73"/>
      <c r="D77" s="73"/>
      <c r="E77" s="73"/>
    </row>
    <row r="78" spans="2:5" ht="11.25">
      <c r="B78" s="72" t="s">
        <v>162</v>
      </c>
      <c r="C78" s="73"/>
      <c r="D78" s="73"/>
      <c r="E78" s="73"/>
    </row>
  </sheetData>
  <sheetProtection formatCells="0" formatColumns="0" formatRows="0" insertColumns="0" insertRows="0" insertHyperlinks="0" deleteColumns="0" deleteRows="0"/>
  <mergeCells count="2">
    <mergeCell ref="B1:E1"/>
    <mergeCell ref="B41:E41"/>
  </mergeCells>
  <conditionalFormatting sqref="C7 C10 C12 C26 C44 C49 C62:C68 C71:C78">
    <cfRule type="expression" priority="1" dxfId="0" stopIfTrue="1">
      <formula>$E7="Completed"</formula>
    </cfRule>
  </conditionalFormatting>
  <conditionalFormatting sqref="F6:FC6">
    <cfRule type="expression" priority="2" dxfId="2" stopIfTrue="1">
      <formula>$E5="In progress"</formula>
    </cfRule>
    <cfRule type="expression" priority="3" dxfId="0" stopIfTrue="1">
      <formula>$E5="Completed"</formula>
    </cfRule>
    <cfRule type="expression" priority="4" dxfId="1" stopIfTrue="1">
      <formula>$E5="Not started"</formula>
    </cfRule>
  </conditionalFormatting>
  <conditionalFormatting sqref="B29 D9:E9">
    <cfRule type="expression" priority="5" dxfId="2" stopIfTrue="1">
      <formula>$E9="In progress"</formula>
    </cfRule>
    <cfRule type="expression" priority="6" dxfId="0" stopIfTrue="1">
      <formula>$E9="Completed"</formula>
    </cfRule>
    <cfRule type="expression" priority="7" dxfId="1" stopIfTrue="1">
      <formula>$E9="Not started"</formula>
    </cfRule>
  </conditionalFormatting>
  <conditionalFormatting sqref="FD8:IV8">
    <cfRule type="expression" priority="8" dxfId="0" stopIfTrue="1">
      <formula>$E7="Completed"</formula>
    </cfRule>
  </conditionalFormatting>
  <conditionalFormatting sqref="D10:E29 B6:B28 D6:E8 B30:E39 D45:D47 D43:E44 B43:B46 E45:E46 D48:E49 D61:E68 F7:FC39 B48:B68 D50:D60 B70:B78 D70:E78">
    <cfRule type="expression" priority="9" dxfId="4" stopIfTrue="1">
      <formula>$E6="In progress"</formula>
    </cfRule>
    <cfRule type="expression" priority="10" dxfId="0" stopIfTrue="1">
      <formula>$E6="Completed"</formula>
    </cfRule>
    <cfRule type="expression" priority="11" dxfId="1" stopIfTrue="1">
      <formula>$E6="Not started"</formula>
    </cfRule>
  </conditionalFormatting>
  <dataValidations count="2">
    <dataValidation type="list" allowBlank="1" showErrorMessage="1" sqref="E48:E49 E43:E46 E6:E39 E61:E68 E70:E78">
      <formula1>$A$8:$A$10</formula1>
    </dataValidation>
    <dataValidation type="list" allowBlank="1" showErrorMessage="1" sqref="D49:D60 D44:D47 D10 D12:D24 D26:D28 D30:D39 D7:D8 D62:D68 D71:D78">
      <formula1>$A$31:$A$35</formula1>
    </dataValidation>
  </dataValidations>
  <printOptions/>
  <pageMargins left="0.73" right="0.5" top="0.57" bottom="0.46" header="0.5" footer="0.33"/>
  <pageSetup fitToHeight="2" horizontalDpi="300" verticalDpi="300" orientation="landscape" scale="57" r:id="rId3"/>
  <rowBreaks count="1" manualBreakCount="1">
    <brk id="40" min="1" max="158" man="1"/>
  </rowBreaks>
  <ignoredErrors>
    <ignoredError sqref="F2 G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Hubert Smits</dc:creator>
  <cp:keywords/>
  <dc:description>hubert.smits@gmail.com</dc:description>
  <cp:lastModifiedBy>Alison Milnes</cp:lastModifiedBy>
  <cp:lastPrinted>2005-02-10T12:00:12Z</cp:lastPrinted>
  <dcterms:created xsi:type="dcterms:W3CDTF">2003-11-27T17:44:53Z</dcterms:created>
  <dcterms:modified xsi:type="dcterms:W3CDTF">2005-08-22T13:25:33Z</dcterms:modified>
  <cp:category/>
  <cp:version/>
  <cp:contentType/>
  <cp:contentStatus/>
</cp:coreProperties>
</file>